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codeName="ThisWorkbook" defaultThemeVersion="166925"/>
  <mc:AlternateContent xmlns:mc="http://schemas.openxmlformats.org/markup-compatibility/2006">
    <mc:Choice Requires="x15">
      <x15ac:absPath xmlns:x15ac="http://schemas.microsoft.com/office/spreadsheetml/2010/11/ac" url="/Users/simon/Documents/Work/ILO GBDN SAT/GBDN SATS (Updated)/"/>
    </mc:Choice>
  </mc:AlternateContent>
  <xr:revisionPtr revIDLastSave="0" documentId="13_ncr:1_{F3704D92-8884-2142-B8A3-7AA092DF56C1}" xr6:coauthVersionLast="47" xr6:coauthVersionMax="47" xr10:uidLastSave="{00000000-0000-0000-0000-000000000000}"/>
  <bookViews>
    <workbookView xWindow="0" yWindow="740" windowWidth="29400" windowHeight="18380" xr2:uid="{00000000-000D-0000-FFFF-FFFF00000000}"/>
  </bookViews>
  <sheets>
    <sheet name="Introducción" sheetId="12" r:id="rId1"/>
    <sheet name="Fundamentos" sheetId="7" r:id="rId2"/>
    <sheet name="Cultura" sheetId="9" r:id="rId3"/>
    <sheet name="Cliente" sheetId="11" r:id="rId4"/>
    <sheet name="Compromiso" sheetId="10" r:id="rId5"/>
    <sheet name="Informe de rendimiento" sheetId="2" r:id="rId6"/>
    <sheet name="Options" sheetId="8"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7" i="10" l="1"/>
  <c r="N17" i="10" s="1"/>
  <c r="L15" i="10"/>
  <c r="N15" i="10" s="1"/>
  <c r="L13" i="10"/>
  <c r="L11" i="10"/>
  <c r="L9" i="10"/>
  <c r="L7" i="10"/>
  <c r="L4" i="10"/>
  <c r="N4" i="10" s="1"/>
  <c r="L23" i="11"/>
  <c r="N23" i="11" s="1"/>
  <c r="L21" i="11"/>
  <c r="L19" i="11"/>
  <c r="L17" i="11"/>
  <c r="L15" i="11"/>
  <c r="N15" i="11" s="1"/>
  <c r="L13" i="11"/>
  <c r="L11" i="11"/>
  <c r="N11" i="11" s="1"/>
  <c r="L9" i="11"/>
  <c r="L4" i="11"/>
  <c r="L25" i="9"/>
  <c r="L22" i="9"/>
  <c r="L20" i="9"/>
  <c r="L18" i="9"/>
  <c r="L16" i="9"/>
  <c r="L14" i="9"/>
  <c r="L12" i="9"/>
  <c r="L9" i="9"/>
  <c r="L6" i="9"/>
  <c r="L4" i="9"/>
  <c r="L46" i="7"/>
  <c r="N46" i="7" s="1"/>
  <c r="L44" i="7"/>
  <c r="N44" i="7" s="1"/>
  <c r="L42" i="7"/>
  <c r="N42" i="7" s="1"/>
  <c r="L40" i="7"/>
  <c r="N40" i="7" s="1"/>
  <c r="L38" i="7"/>
  <c r="N38" i="7" s="1"/>
  <c r="L36" i="7"/>
  <c r="N36" i="7" s="1"/>
  <c r="L34" i="7"/>
  <c r="N34" i="7" s="1"/>
  <c r="L32" i="7"/>
  <c r="N32" i="7" s="1"/>
  <c r="L30" i="7"/>
  <c r="N30" i="7" s="1"/>
  <c r="L28" i="7"/>
  <c r="L26" i="7"/>
  <c r="N26" i="7" s="1"/>
  <c r="L24" i="7"/>
  <c r="N24" i="7" s="1"/>
  <c r="L22" i="7"/>
  <c r="N22" i="7" s="1"/>
  <c r="L20" i="7"/>
  <c r="N20" i="7" s="1"/>
  <c r="L18" i="7"/>
  <c r="L16" i="7"/>
  <c r="N16" i="7" s="1"/>
  <c r="L14" i="7"/>
  <c r="N14" i="7" s="1"/>
  <c r="L12" i="7"/>
  <c r="N12" i="7" s="1"/>
  <c r="L9" i="7"/>
  <c r="N9" i="7" s="1"/>
  <c r="L7" i="7"/>
  <c r="L4" i="7"/>
  <c r="F36" i="2" a="1"/>
  <c r="F36" i="2" s="1"/>
  <c r="F38" i="2" a="1"/>
  <c r="F38" i="2" s="1"/>
  <c r="F56" i="2" a="1"/>
  <c r="F56" i="2" s="1"/>
  <c r="F67" i="2" a="1"/>
  <c r="F67" i="2" s="1"/>
  <c r="F70" i="2" a="1"/>
  <c r="F70" i="2" s="1"/>
  <c r="F74" i="2" a="1"/>
  <c r="F74" i="2" s="1"/>
  <c r="F78" i="2" a="1"/>
  <c r="F78" i="2" s="1"/>
  <c r="F76" i="2" a="1"/>
  <c r="F76" i="2" s="1"/>
  <c r="F72" i="2" a="1"/>
  <c r="F72" i="2" s="1"/>
  <c r="F64" i="2" a="1"/>
  <c r="F64" i="2" s="1"/>
  <c r="F62" i="2" a="1"/>
  <c r="F62" i="2" s="1"/>
  <c r="F60" i="2" a="1"/>
  <c r="F60" i="2" s="1"/>
  <c r="F58" i="2" a="1"/>
  <c r="F58" i="2" s="1"/>
  <c r="F54" i="2" a="1"/>
  <c r="F54" i="2" s="1"/>
  <c r="F52" i="2" a="1"/>
  <c r="F52" i="2" s="1"/>
  <c r="F50" i="2" a="1"/>
  <c r="F50" i="2" s="1"/>
  <c r="F48" i="2" a="1"/>
  <c r="F48" i="2" s="1"/>
  <c r="F46" i="2" a="1"/>
  <c r="F46" i="2" s="1"/>
  <c r="F44" i="2" a="1"/>
  <c r="F44" i="2" s="1"/>
  <c r="F42" i="2" a="1"/>
  <c r="F42" i="2" s="1"/>
  <c r="F40" i="2" a="1"/>
  <c r="F40" i="2" s="1"/>
  <c r="F34" i="2" a="1"/>
  <c r="F34" i="2" s="1"/>
  <c r="F32" i="2" a="1"/>
  <c r="F32" i="2" s="1"/>
  <c r="F30" i="2" a="1"/>
  <c r="F30" i="2" s="1"/>
  <c r="F28" i="2" a="1"/>
  <c r="F28" i="2" s="1"/>
  <c r="F25" i="2" a="1"/>
  <c r="F25" i="2" s="1"/>
  <c r="F22" i="2" a="1"/>
  <c r="F22" i="2" s="1"/>
  <c r="F19" i="2" a="1"/>
  <c r="F19" i="2" s="1"/>
  <c r="B78" i="2"/>
  <c r="B77" i="2"/>
  <c r="B76" i="2"/>
  <c r="B75" i="2"/>
  <c r="B74" i="2"/>
  <c r="B73" i="2"/>
  <c r="B72" i="2"/>
  <c r="B71" i="2"/>
  <c r="B70" i="2"/>
  <c r="B69" i="2"/>
  <c r="B67" i="2"/>
  <c r="B66"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5" i="2"/>
  <c r="B24" i="2"/>
  <c r="B22" i="2"/>
  <c r="B21" i="2"/>
  <c r="B19" i="2"/>
  <c r="B18" i="2"/>
  <c r="M19" i="10"/>
  <c r="N13" i="10"/>
  <c r="N11" i="10"/>
  <c r="N9" i="10"/>
  <c r="M25" i="11"/>
  <c r="N21" i="11"/>
  <c r="N19" i="11"/>
  <c r="N17" i="11"/>
  <c r="N13" i="11"/>
  <c r="N9" i="11"/>
  <c r="M27" i="9"/>
  <c r="N25" i="9"/>
  <c r="N22" i="9"/>
  <c r="N20" i="9"/>
  <c r="N18" i="9"/>
  <c r="N16" i="9"/>
  <c r="N14" i="9"/>
  <c r="N12" i="9"/>
  <c r="N9" i="9"/>
  <c r="N6" i="9"/>
  <c r="M48" i="7"/>
  <c r="N28" i="7"/>
  <c r="N18" i="7"/>
  <c r="N7" i="7"/>
  <c r="L19" i="10" l="1"/>
  <c r="L25" i="11"/>
  <c r="L27" i="9"/>
  <c r="L48" i="7"/>
  <c r="N4" i="11"/>
  <c r="N25" i="11" s="1"/>
  <c r="N4" i="9"/>
  <c r="N27" i="9" s="1"/>
  <c r="N7" i="10"/>
  <c r="N19" i="10" s="1"/>
  <c r="N4" i="7"/>
  <c r="D15" i="2" s="1"/>
  <c r="D10" i="2" l="1"/>
  <c r="H10" i="2"/>
  <c r="F10" i="2"/>
  <c r="H8" i="2"/>
  <c r="D8" i="2"/>
  <c r="F8" i="2"/>
  <c r="N48" i="7"/>
  <c r="F12" i="2" s="1"/>
  <c r="F13" i="2" s="1"/>
  <c r="H6" i="2"/>
  <c r="F6" i="2"/>
  <c r="D6" i="2"/>
  <c r="D12" i="2" l="1"/>
  <c r="D13" i="2" s="1"/>
  <c r="H12" i="2"/>
  <c r="H13" i="2" s="1"/>
  <c r="D4" i="2"/>
  <c r="H4" i="2"/>
  <c r="F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<sst xmlns="http://schemas.openxmlformats.org/spreadsheetml/2006/main" count="418" uniqueCount="175">
  <si>
    <r>
      <rPr>
        <sz val="12"/>
        <color rgb="FF000000"/>
        <rFont val="Arial"/>
        <family val="2"/>
      </rPr>
      <t>¿Ayuda e invita activamente a que los candidatos con discapacidad soliciten los ajustes necesarios en cada etapa del proceso de contratación?</t>
    </r>
  </si>
  <si>
    <r>
      <rPr>
        <sz val="12"/>
        <color rgb="FF000000"/>
        <rFont val="Arial"/>
        <family val="2"/>
      </rPr>
      <t>¿Comunica cada cierto tiempo la naturaleza y disponibilidad de sus productos y servicios accesibles a todos los clientes presentes y futuros?</t>
    </r>
  </si>
  <si>
    <r>
      <rPr>
        <sz val="14"/>
        <color rgb="FF000000"/>
        <rFont val="Arial"/>
        <family val="2"/>
      </rPr>
      <t>Garantizar un acceso digno e igualitario para los clientes con discapacidad</t>
    </r>
    <r>
      <rPr>
        <sz val="14"/>
        <color rgb="FF000000"/>
        <rFont val="Arial"/>
        <family val="2"/>
      </rPr>
      <t xml:space="preserve">  </t>
    </r>
  </si>
  <si>
    <r>
      <rPr>
        <sz val="14"/>
        <color rgb="FF000000"/>
        <rFont val="Arial"/>
        <family val="2"/>
      </rPr>
      <t>Líder</t>
    </r>
  </si>
  <si>
    <t>Average</t>
  </si>
  <si>
    <r>
      <rPr>
        <b/>
        <u/>
        <sz val="14"/>
        <color rgb="FF000000"/>
        <rFont val="Arial"/>
        <family val="2"/>
      </rPr>
      <t>Puntuación</t>
    </r>
  </si>
  <si>
    <r>
      <rPr>
        <b/>
        <sz val="12"/>
        <color rgb="FF000000"/>
        <rFont val="Arial"/>
        <family val="2"/>
      </rPr>
      <t>Fundamentos 1</t>
    </r>
  </si>
  <si>
    <r>
      <rPr>
        <b/>
        <sz val="12"/>
        <color rgb="FF000000"/>
        <rFont val="Arial"/>
        <family val="2"/>
      </rPr>
      <t>Respuesta</t>
    </r>
  </si>
  <si>
    <t>No</t>
  </si>
  <si>
    <r>
      <rPr>
        <b/>
        <sz val="12"/>
        <color rgb="FF000000"/>
        <rFont val="Arial"/>
        <family val="2"/>
      </rPr>
      <t>Fundamentos 2</t>
    </r>
  </si>
  <si>
    <r>
      <rPr>
        <b/>
        <sz val="12"/>
        <color rgb="FF000000"/>
        <rFont val="Arial"/>
        <family val="2"/>
      </rPr>
      <t>Fundamentos 3</t>
    </r>
  </si>
  <si>
    <r>
      <rPr>
        <b/>
        <sz val="12"/>
        <color rgb="FF000000"/>
        <rFont val="Arial"/>
        <family val="2"/>
      </rPr>
      <t>Fundamentos 4</t>
    </r>
  </si>
  <si>
    <r>
      <rPr>
        <b/>
        <sz val="12"/>
        <color rgb="FF000000"/>
        <rFont val="Arial"/>
        <family val="2"/>
      </rPr>
      <t>Fundamentos 5</t>
    </r>
  </si>
  <si>
    <r>
      <rPr>
        <sz val="12"/>
        <color rgb="FF000000"/>
        <rFont val="Arial"/>
        <family val="2"/>
      </rPr>
      <t>¿Tiene alguna política que establezca que, salvo que esté legalmente obligado a hacerlo para ciertos puestos, no se requerirá que los candidatos, incluidos aquellos con discapacidad, den datos médicos previos a la solicitud de trabajo?</t>
    </r>
    <r>
      <rPr>
        <sz val="12"/>
        <color rgb="FF000000"/>
        <rFont val="Arial"/>
        <family val="2"/>
      </rPr>
      <t xml:space="preserve"> </t>
    </r>
  </si>
  <si>
    <r>
      <rPr>
        <b/>
        <sz val="12"/>
        <color rgb="FF000000"/>
        <rFont val="Arial"/>
        <family val="2"/>
      </rPr>
      <t>Fundamentos 6</t>
    </r>
  </si>
  <si>
    <r>
      <rPr>
        <sz val="12"/>
        <color rgb="FF000000"/>
        <rFont val="Arial"/>
        <family val="2"/>
      </rPr>
      <t>¿Tiene pruebas de que su proceso de contratación está libre de barreras y facilita los ajustes razonables para los candidatos con discapacidad en cada paso del proceso (por ejemplo, la contratación electrónica automatizada, evaluaciones mediante Inteligencia Artificial, entrevistas, evaluación de competencias profesionales o evaluaciones gamificadas)?</t>
    </r>
    <r>
      <rPr>
        <sz val="12"/>
        <color rgb="FF000000"/>
        <rFont val="Arial"/>
        <family val="2"/>
      </rPr>
      <t xml:space="preserve"> </t>
    </r>
  </si>
  <si>
    <r>
      <rPr>
        <b/>
        <sz val="12"/>
        <color rgb="FF000000"/>
        <rFont val="Arial"/>
        <family val="2"/>
      </rPr>
      <t>Fundamentos 7</t>
    </r>
  </si>
  <si>
    <r>
      <rPr>
        <b/>
        <sz val="12"/>
        <color rgb="FF000000"/>
        <rFont val="Arial"/>
        <family val="2"/>
      </rPr>
      <t>Fundamentos 8</t>
    </r>
  </si>
  <si>
    <r>
      <rPr>
        <b/>
        <sz val="12"/>
        <color rgb="FF000000"/>
        <rFont val="Arial"/>
        <family val="2"/>
      </rPr>
      <t>Fundamentos 9</t>
    </r>
  </si>
  <si>
    <r>
      <rPr>
        <b/>
        <sz val="12"/>
        <color rgb="FF000000"/>
        <rFont val="Arial"/>
        <family val="2"/>
      </rPr>
      <t>Fundamentos 10</t>
    </r>
  </si>
  <si>
    <r>
      <rPr>
        <b/>
        <sz val="12"/>
        <color rgb="FF000000"/>
        <rFont val="Arial"/>
        <family val="2"/>
      </rPr>
      <t>Fundamentos 11</t>
    </r>
  </si>
  <si>
    <r>
      <rPr>
        <b/>
        <sz val="12"/>
        <color rgb="FF000000"/>
        <rFont val="Arial"/>
        <family val="2"/>
      </rPr>
      <t>Fundamentos 12</t>
    </r>
  </si>
  <si>
    <r>
      <rPr>
        <sz val="12"/>
        <color rgb="FF000000"/>
        <rFont val="Arial"/>
        <family val="2"/>
      </rPr>
      <t>¿Sus empleados con discapacidad disfrutan de igualdad de acceso junto con sus compañeros sin discapacidad a los beneficios de la empresa, como primas, atención médica, seguros, programas de bienestar?</t>
    </r>
  </si>
  <si>
    <r>
      <rPr>
        <b/>
        <sz val="12"/>
        <color rgb="FF000000"/>
        <rFont val="Arial"/>
        <family val="2"/>
      </rPr>
      <t>Fundamentos 13</t>
    </r>
  </si>
  <si>
    <r>
      <rPr>
        <sz val="12"/>
        <color rgb="FF000000"/>
        <rFont val="Arial"/>
        <family val="2"/>
      </rPr>
      <t>¿Sus empleados con discapacidad reciben el mismo salario por trabajo de igual valor?</t>
    </r>
    <r>
      <rPr>
        <sz val="12"/>
        <color rgb="FF000000"/>
        <rFont val="Arial"/>
        <family val="2"/>
      </rPr>
      <t xml:space="preserve">  </t>
    </r>
  </si>
  <si>
    <r>
      <rPr>
        <b/>
        <sz val="12"/>
        <color rgb="FF000000"/>
        <rFont val="Arial"/>
        <family val="2"/>
      </rPr>
      <t>Fundamentos 14</t>
    </r>
  </si>
  <si>
    <r>
      <rPr>
        <b/>
        <sz val="12"/>
        <color rgb="FF000000"/>
        <rFont val="Arial"/>
        <family val="2"/>
      </rPr>
      <t>Fundamentos 15</t>
    </r>
  </si>
  <si>
    <r>
      <rPr>
        <sz val="12"/>
        <color rgb="FF000000"/>
        <rFont val="Arial"/>
        <family val="2"/>
      </rPr>
      <t>¿Garantiza la confidencialidad de la información personal relacionada con la discapacidad, incluidas las solicitudes de ajustes razonables?</t>
    </r>
    <r>
      <rPr>
        <sz val="12"/>
        <color rgb="FF000000"/>
        <rFont val="Arial"/>
        <family val="2"/>
      </rPr>
      <t xml:space="preserve">  </t>
    </r>
  </si>
  <si>
    <r>
      <rPr>
        <b/>
        <sz val="12"/>
        <color rgb="FF000000"/>
        <rFont val="Arial"/>
        <family val="2"/>
      </rPr>
      <t>Fundamentos 16</t>
    </r>
  </si>
  <si>
    <r>
      <rPr>
        <b/>
        <sz val="12"/>
        <color rgb="FF000000"/>
        <rFont val="Arial"/>
        <family val="2"/>
      </rPr>
      <t>Fundamentos 17</t>
    </r>
  </si>
  <si>
    <r>
      <rPr>
        <b/>
        <sz val="12"/>
        <color rgb="FF000000"/>
        <rFont val="Arial"/>
        <family val="2"/>
      </rPr>
      <t>Fundamentos 18</t>
    </r>
  </si>
  <si>
    <r>
      <rPr>
        <b/>
        <sz val="12"/>
        <color rgb="FF000000"/>
        <rFont val="Arial"/>
        <family val="2"/>
      </rPr>
      <t>Fundamentos 19</t>
    </r>
  </si>
  <si>
    <r>
      <rPr>
        <b/>
        <sz val="12"/>
        <color rgb="FF000000"/>
        <rFont val="Arial"/>
        <family val="2"/>
      </rPr>
      <t>Fundamentos 20</t>
    </r>
  </si>
  <si>
    <r>
      <rPr>
        <b/>
        <sz val="12"/>
        <color rgb="FF000000"/>
        <rFont val="Arial"/>
        <family val="2"/>
      </rPr>
      <t>Fundamentos 21</t>
    </r>
  </si>
  <si>
    <r>
      <rPr>
        <b/>
        <sz val="12"/>
        <color rgb="FF000000"/>
        <rFont val="Arial"/>
        <family val="2"/>
      </rPr>
      <t>Cultura 1</t>
    </r>
  </si>
  <si>
    <r>
      <rPr>
        <b/>
        <sz val="12"/>
        <color rgb="FF000000"/>
        <rFont val="Arial"/>
        <family val="2"/>
      </rPr>
      <t>Cultura 2</t>
    </r>
  </si>
  <si>
    <r>
      <rPr>
        <b/>
        <sz val="12"/>
        <color rgb="FF000000"/>
        <rFont val="Arial"/>
        <family val="2"/>
      </rPr>
      <t>Cultura 3</t>
    </r>
  </si>
  <si>
    <r>
      <rPr>
        <b/>
        <sz val="12"/>
        <color rgb="FF000000"/>
        <rFont val="Arial"/>
        <family val="2"/>
      </rPr>
      <t>Cultura 4</t>
    </r>
  </si>
  <si>
    <r>
      <rPr>
        <b/>
        <sz val="12"/>
        <color rgb="FF000000"/>
        <rFont val="Arial"/>
        <family val="2"/>
      </rPr>
      <t>Cultura 5</t>
    </r>
  </si>
  <si>
    <r>
      <rPr>
        <b/>
        <sz val="12"/>
        <color rgb="FF000000"/>
        <rFont val="Arial"/>
        <family val="2"/>
      </rPr>
      <t>Cultura 6</t>
    </r>
  </si>
  <si>
    <r>
      <rPr>
        <b/>
        <sz val="12"/>
        <color rgb="FF000000"/>
        <rFont val="Arial"/>
        <family val="2"/>
      </rPr>
      <t>Cultura 7</t>
    </r>
  </si>
  <si>
    <r>
      <rPr>
        <b/>
        <sz val="12"/>
        <color rgb="FF000000"/>
        <rFont val="Arial"/>
        <family val="2"/>
      </rPr>
      <t>Cultura 8</t>
    </r>
  </si>
  <si>
    <r>
      <rPr>
        <b/>
        <sz val="12"/>
        <color rgb="FF000000"/>
        <rFont val="Arial"/>
        <family val="2"/>
      </rPr>
      <t>Cultura 9</t>
    </r>
  </si>
  <si>
    <r>
      <rPr>
        <b/>
        <sz val="12"/>
        <color rgb="FF000000"/>
        <rFont val="Arial"/>
        <family val="2"/>
      </rPr>
      <t>Cultura 10</t>
    </r>
  </si>
  <si>
    <r>
      <rPr>
        <sz val="12"/>
        <color rgb="FF000000"/>
        <rFont val="Arial"/>
        <family val="2"/>
      </rPr>
      <t>Si su empresa consulta regularmente con partes interesadas externas, ¿estas consultas incluyen organizaciones de personas con discapacidad?</t>
    </r>
  </si>
  <si>
    <r>
      <rPr>
        <sz val="12"/>
        <color rgb="FF000000"/>
        <rFont val="Arial"/>
        <family val="2"/>
      </rPr>
      <t>¿Colabora su empresa con instituciones de formación, por ejemplo, universidades y centros de formación profesional, que presenten candidatos con discapacidad para vacantes de empleo u oportunidades de desarrollo?</t>
    </r>
    <r>
      <rPr>
        <sz val="12"/>
        <color rgb="FF000000"/>
        <rFont val="Arial"/>
        <family val="2"/>
      </rPr>
      <t xml:space="preserve"> </t>
    </r>
  </si>
  <si>
    <r>
      <rPr>
        <sz val="12"/>
        <color rgb="FF000000"/>
        <rFont val="Arial"/>
        <family val="2"/>
      </rPr>
      <t>Si evalúa el compromiso de los empleados, ¿les pide a los colegas que digan si tienen una discapacidad al completar la encuesta y comparen su experiencia y niveles de compromiso con sus homólogos sin discapacidad?</t>
    </r>
  </si>
  <si>
    <r>
      <rPr>
        <sz val="12"/>
        <color rgb="FF000000"/>
        <rFont val="Arial"/>
        <family val="2"/>
      </rPr>
      <t>¿Registra el número de empleados que se autoidentifican como personas con discapacidad, por ejemplo, a través de encuestas anónimas del personal?</t>
    </r>
  </si>
  <si>
    <r>
      <rPr>
        <b/>
        <sz val="12"/>
        <color rgb="FF000000"/>
        <rFont val="Arial"/>
        <family val="2"/>
      </rPr>
      <t>Compromiso 1</t>
    </r>
  </si>
  <si>
    <r>
      <rPr>
        <b/>
        <sz val="12"/>
        <color rgb="FF000000"/>
        <rFont val="Arial"/>
        <family val="2"/>
      </rPr>
      <t>Compromiso 2</t>
    </r>
  </si>
  <si>
    <r>
      <rPr>
        <b/>
        <sz val="12"/>
        <color rgb="FF000000"/>
        <rFont val="Arial"/>
        <family val="2"/>
      </rPr>
      <t>Compromiso 3</t>
    </r>
  </si>
  <si>
    <r>
      <rPr>
        <b/>
        <sz val="12"/>
        <color rgb="FF000000"/>
        <rFont val="Arial"/>
        <family val="2"/>
      </rPr>
      <t>Compromiso 4</t>
    </r>
  </si>
  <si>
    <r>
      <rPr>
        <b/>
        <sz val="12"/>
        <color rgb="FF000000"/>
        <rFont val="Arial"/>
        <family val="2"/>
      </rPr>
      <t>Compromiso 5</t>
    </r>
  </si>
  <si>
    <r>
      <rPr>
        <b/>
        <sz val="12"/>
        <color rgb="FF000000"/>
        <rFont val="Arial"/>
        <family val="2"/>
      </rPr>
      <t>Compromiso 6</t>
    </r>
  </si>
  <si>
    <r>
      <rPr>
        <b/>
        <sz val="12"/>
        <color rgb="FF000000"/>
        <rFont val="Arial"/>
        <family val="2"/>
      </rPr>
      <t>Compromiso 7</t>
    </r>
  </si>
  <si>
    <r>
      <rPr>
        <sz val="12"/>
        <color rgb="FF000000"/>
        <rFont val="Arial"/>
        <family val="2"/>
      </rPr>
      <t>¿Ayuda a sus proveedores a mejorar sus prácticas de igualdad e inclusión de las personas con discapacidad?</t>
    </r>
    <r>
      <rPr>
        <sz val="12"/>
        <color rgb="FF000000"/>
        <rFont val="Arial"/>
        <family val="2"/>
      </rPr>
      <t xml:space="preserve"> </t>
    </r>
  </si>
  <si>
    <r>
      <rPr>
        <b/>
        <sz val="12"/>
        <color rgb="FF000000"/>
        <rFont val="Arial"/>
        <family val="2"/>
      </rPr>
      <t>Cliente 1</t>
    </r>
  </si>
  <si>
    <r>
      <rPr>
        <b/>
        <sz val="12"/>
        <color rgb="FF000000"/>
        <rFont val="Arial"/>
        <family val="2"/>
      </rPr>
      <t>Cliente 2</t>
    </r>
  </si>
  <si>
    <r>
      <rPr>
        <b/>
        <sz val="12"/>
        <color rgb="FF000000"/>
        <rFont val="Arial"/>
        <family val="2"/>
      </rPr>
      <t>Cliente 3</t>
    </r>
  </si>
  <si>
    <r>
      <rPr>
        <b/>
        <sz val="12"/>
        <color rgb="FF000000"/>
        <rFont val="Arial"/>
        <family val="2"/>
      </rPr>
      <t>Cliente 4</t>
    </r>
  </si>
  <si>
    <r>
      <rPr>
        <b/>
        <sz val="12"/>
        <color rgb="FF000000"/>
        <rFont val="Arial"/>
        <family val="2"/>
      </rPr>
      <t>Cliente 5</t>
    </r>
  </si>
  <si>
    <r>
      <rPr>
        <b/>
        <sz val="12"/>
        <color rgb="FF000000"/>
        <rFont val="Arial"/>
        <family val="2"/>
      </rPr>
      <t>Cliente 6</t>
    </r>
  </si>
  <si>
    <r>
      <rPr>
        <b/>
        <sz val="12"/>
        <color rgb="FF000000"/>
        <rFont val="Arial"/>
        <family val="2"/>
      </rPr>
      <t>Cliente 7</t>
    </r>
  </si>
  <si>
    <r>
      <rPr>
        <sz val="12"/>
        <color rgb="FF000000"/>
        <rFont val="Arial"/>
        <family val="2"/>
      </rPr>
      <t>¿Su política de atención al cliente garantiza un acceso igualitario para los clientes con discapacidad, en todos sus canales digitales, telefónicos y de distribución minorista?</t>
    </r>
  </si>
  <si>
    <r>
      <rPr>
        <sz val="12"/>
        <color rgb="FF000000"/>
        <rFont val="Arial"/>
        <family val="2"/>
      </rPr>
      <t>¿Mantiene relación directa con un gran número de clientes y expertos con discapacidad, por ejemplo, a través de redes de empleados con discapacidad u organizaciones de personas con discapacidad, para garantizar que sus productos y servicios estén diseñados para ser inclusivos?</t>
    </r>
  </si>
  <si>
    <r>
      <rPr>
        <b/>
        <sz val="12"/>
        <color rgb="FF000000"/>
        <rFont val="Arial"/>
        <family val="2"/>
      </rPr>
      <t>Cliente 8</t>
    </r>
  </si>
  <si>
    <r>
      <rPr>
        <b/>
        <sz val="12"/>
        <color rgb="FF000000"/>
        <rFont val="Arial"/>
        <family val="2"/>
      </rPr>
      <t>Cliente 9</t>
    </r>
  </si>
  <si>
    <r>
      <rPr>
        <sz val="12"/>
        <color rgb="FF000000"/>
        <rFont val="Arial"/>
        <family val="2"/>
      </rPr>
      <t>¿Representa de manera positiva y precisa a un número diverso de personas con discapacidad en sus estrategias de marketing, publicidad y comunicaciones externas?</t>
    </r>
    <r>
      <rPr>
        <sz val="12"/>
        <color rgb="FF000000"/>
        <rFont val="Arial"/>
        <family val="2"/>
      </rPr>
      <t xml:space="preserve"> </t>
    </r>
  </si>
  <si>
    <r>
      <rPr>
        <sz val="14"/>
        <color rgb="FF000000"/>
        <rFont val="Arial"/>
        <family val="2"/>
      </rPr>
      <t>Compromiso y presentación de informes</t>
    </r>
    <r>
      <rPr>
        <sz val="14"/>
        <color rgb="FF000000"/>
        <rFont val="Arial"/>
        <family val="2"/>
      </rPr>
      <t xml:space="preserve">   </t>
    </r>
  </si>
  <si>
    <r>
      <rPr>
        <sz val="12"/>
        <color rgb="FF000000"/>
        <rFont val="Arial"/>
        <family val="2"/>
      </rPr>
      <t>¿Alienta y facilita rutinariamente que las personas con discapacidad soliciten todos los puestos anunciados?</t>
    </r>
    <r>
      <rPr>
        <sz val="12"/>
        <color rgb="FF000000"/>
        <rFont val="Arial"/>
        <family val="2"/>
      </rPr>
      <t xml:space="preserve"> </t>
    </r>
  </si>
  <si>
    <r>
      <rPr>
        <u/>
        <sz val="14"/>
        <color rgb="FF000000"/>
        <rFont val="Arial"/>
        <family val="2"/>
      </rPr>
      <t>Enlace de recurso</t>
    </r>
  </si>
  <si>
    <r>
      <rPr>
        <sz val="14"/>
        <color rgb="FF000000"/>
        <rFont val="Arial"/>
        <family val="2"/>
      </rPr>
      <t>Los fundamentos:</t>
    </r>
    <r>
      <rPr>
        <sz val="14"/>
        <color rgb="FF000000"/>
        <rFont val="Arial"/>
        <family val="2"/>
      </rPr>
      <t xml:space="preserve"> </t>
    </r>
    <r>
      <rPr>
        <sz val="14"/>
        <color rgb="FF000000"/>
        <rFont val="Arial"/>
        <family val="2"/>
      </rPr>
      <t>Garantizar el respeto, la equidad, la igualdad, la accesibilidad*</t>
    </r>
  </si>
  <si>
    <r>
      <rPr>
        <sz val="14"/>
        <color rgb="FF000000"/>
        <rFont val="Arial"/>
        <family val="2"/>
      </rPr>
      <t>Fomentar una cultura de mejores prácticas que confíe en la discapacidad*</t>
    </r>
  </si>
  <si>
    <r>
      <rPr>
        <b/>
        <sz val="14"/>
        <color rgb="FF000000"/>
        <rFont val="Arial"/>
        <family val="2"/>
      </rPr>
      <t>Rendimiento general *</t>
    </r>
  </si>
  <si>
    <r>
      <rPr>
        <b/>
        <sz val="14"/>
        <color rgb="FF000000"/>
        <rFont val="Arial"/>
        <family val="2"/>
      </rPr>
      <t>Registro de riesgos significativos:</t>
    </r>
  </si>
  <si>
    <r>
      <rPr>
        <b/>
        <sz val="12"/>
        <color rgb="FF000000"/>
        <rFont val="Arial"/>
        <family val="2"/>
      </rPr>
      <t>Consejo útil</t>
    </r>
  </si>
  <si>
    <r>
      <rPr>
        <b/>
        <sz val="12"/>
        <color rgb="FF000000"/>
        <rFont val="Arial"/>
        <family val="2"/>
      </rPr>
      <t>Notas de autoevaluación</t>
    </r>
  </si>
  <si>
    <r>
      <rPr>
        <sz val="12"/>
        <color rgb="FF000000"/>
        <rFont val="Arial"/>
        <family val="2"/>
      </rPr>
      <t>¿Sus encuestas de satisfacción del cliente recogen las opiniones y experiencias de los clientes con discapacidad como un segmento de clientes distinto?</t>
    </r>
  </si>
  <si>
    <t>`</t>
  </si>
  <si>
    <r>
      <rPr>
        <sz val="12"/>
        <color rgb="FF000000"/>
        <rFont val="Arial"/>
        <family val="2"/>
      </rPr>
      <t>Exija a sus proveedores de formación que garanticen que las instalaciones, los recursos de aprendizaje electrónico y las pruebas sean accesibles y que ajusten sus métodos de enseñanza según sea necesario para cada persona.</t>
    </r>
  </si>
  <si>
    <r>
      <rPr>
        <sz val="12"/>
        <color rgb="FF000000"/>
        <rFont val="Arial"/>
        <family val="2"/>
      </rPr>
      <t>¿Tiene alguna política que tenga como objetivo prevenir y eliminar la violencia y el acoso y que haga referencia explícita a las personas con discapacidad?</t>
    </r>
    <r>
      <rPr>
        <sz val="12"/>
        <color rgb="FF000000"/>
        <rFont val="Arial"/>
        <family val="2"/>
      </rPr>
      <t xml:space="preserve">  </t>
    </r>
  </si>
  <si>
    <r>
      <rPr>
        <sz val="12"/>
        <color rgb="FF000000"/>
        <rFont val="Arial"/>
        <family val="2"/>
      </rPr>
      <t>Es importante no hacer suposiciones y confirmar explícitamente que los empleados con discapacidad disfrutan de verdad de igualdad de acceso a los beneficios administrados por terceros, como seguros o proveedores de servicios de salud.</t>
    </r>
  </si>
  <si>
    <r>
      <rPr>
        <sz val="12"/>
        <color rgb="FF000000"/>
        <rFont val="Arial"/>
        <family val="2"/>
      </rPr>
      <t>Este directivo sería responsable de crear los marcos de políticas necesarios para impulsar esta mejora empresarial.</t>
    </r>
  </si>
  <si>
    <r>
      <rPr>
        <sz val="12"/>
        <color rgb="FF000000"/>
        <rFont val="Arial"/>
        <family val="2"/>
      </rPr>
      <t>¿Tiene políticas de compra destinadas a garantizar que todos los bienes, servicios e instalaciones pertinentes sean lo más accesibles y fáciles de utilizar posible para las personas con discapacidad?</t>
    </r>
  </si>
  <si>
    <r>
      <rPr>
        <sz val="12"/>
        <color rgb="FF000000"/>
        <rFont val="Arial"/>
        <family val="2"/>
      </rPr>
      <t>Estas redes pueden ser muy útiles, ya que los empleados con discapacidad y sus aliados en la empresa aprenden unos de otros y colaboran entre sí para su beneficio mutuo.</t>
    </r>
  </si>
  <si>
    <r>
      <rPr>
        <sz val="12"/>
        <color rgb="FF000000"/>
        <rFont val="Arial"/>
        <family val="2"/>
      </rPr>
      <t>Involucre siempre a las personas con experiencia personal en materia de discapacidad y asegúrese siempre de que la sensibilización no vaya sola, sino que sirva como refuerzo de las acciones que impulsen directamente la mejora empresarial, como ofrecer pasantías a estudiantes con discapacidad.</t>
    </r>
    <r>
      <rPr>
        <sz val="12"/>
        <color rgb="FF000000"/>
        <rFont val="Arial"/>
        <family val="2"/>
      </rPr>
      <t xml:space="preserve">  </t>
    </r>
  </si>
  <si>
    <r>
      <rPr>
        <sz val="12"/>
        <color rgb="FF000000"/>
        <rFont val="Arial"/>
        <family val="2"/>
      </rPr>
      <t>¿Ha puesto los medios para emplear a mujeres con discapacidad o se ha asociado con programas que promuevan su empoderamiento económico?</t>
    </r>
  </si>
  <si>
    <r>
      <rPr>
        <sz val="12"/>
        <color rgb="FF000000"/>
        <rFont val="Arial"/>
        <family val="2"/>
      </rPr>
      <t>¿Pertenece a una red nacional de empresas y discapacidad?</t>
    </r>
  </si>
  <si>
    <r>
      <rPr>
        <sz val="12"/>
        <color rgb="FF000000"/>
        <rFont val="Arial"/>
        <family val="2"/>
      </rPr>
      <t>Su personal de marketing y publicidad debe involucrar activamente a las personas con discapacidad, ya sean consumidores, asesores o partes interesadas clave, para garantizar una representación precisa y respetuosa que refleje la diversidad de los mercados en los que opera.</t>
    </r>
    <r>
      <rPr>
        <sz val="12"/>
        <color rgb="FF000000"/>
        <rFont val="Arial"/>
        <family val="2"/>
      </rPr>
      <t xml:space="preserve"> </t>
    </r>
  </si>
  <si>
    <r>
      <rPr>
        <sz val="12"/>
        <color rgb="FF000000"/>
        <rFont val="Arial"/>
        <family val="2"/>
      </rPr>
      <t>¿Hay algún directivo nacional que haya sido nombrado responsable de implantar en toda la empresa la mejor práctica de confianza en la discapacidad? ¿Y quién se encargará de utilizar esta autoevaluación como modelo para desarrollar planes y priorizar las medidas?</t>
    </r>
    <r>
      <rPr>
        <sz val="12"/>
        <color rgb="FF000000"/>
        <rFont val="Arial"/>
        <family val="2"/>
      </rPr>
      <t xml:space="preserve"> </t>
    </r>
    <r>
      <rPr>
        <sz val="12"/>
        <color rgb="FF000000"/>
        <rFont val="Arial"/>
        <family val="2"/>
      </rPr>
      <t>Este directivo también agilizará la implantación de cualquier plan o estrategia existente de igualdad e inclusión de las personas con discapacidad.</t>
    </r>
    <r>
      <rPr>
        <sz val="12"/>
        <color rgb="FF000000"/>
        <rFont val="Arial"/>
        <family val="2"/>
      </rPr>
      <t xml:space="preserve"> </t>
    </r>
  </si>
  <si>
    <r>
      <rPr>
        <sz val="12"/>
        <color rgb="FF000000"/>
        <rFont val="Arial"/>
        <family val="2"/>
      </rPr>
      <t>Invite a todos los candidatos a que en las primeras fases del proceso de contratación soliciten cualquier ajuste razonable que puedan necesitar para demostrar su potencial en igualdad de condiciones. Si no, si espera hasta la fase de la entrevista para preguntar por los ajustes, se corre el riesgo de perder buenas personas y de tratar a las personas injustamente.</t>
    </r>
  </si>
  <si>
    <r>
      <rPr>
        <sz val="12"/>
        <color rgb="FF000000"/>
        <rFont val="Arial"/>
        <family val="2"/>
      </rPr>
      <t>¿Tiene un sistema que facilite a los empleados con discapacidad solicitar las herramientas y la flexibilidad que necesitan para hacer su trabajo?</t>
    </r>
  </si>
  <si>
    <r>
      <rPr>
        <sz val="12"/>
        <color rgb="FF000000"/>
        <rFont val="Arial"/>
        <family val="2"/>
      </rPr>
      <t>Asegúrese de que todos sepan cómo solicitar ajustes, establezca una norma de «velocidad de aplicación», para que los ajustes lleguen de manera rápida y eficiente, y confíe en sus colegas.</t>
    </r>
    <r>
      <rPr>
        <sz val="12"/>
        <color rgb="FF000000"/>
        <rFont val="Arial"/>
        <family val="2"/>
      </rPr>
      <t xml:space="preserve"> </t>
    </r>
    <r>
      <rPr>
        <sz val="12"/>
        <color rgb="FF000000"/>
        <rFont val="Arial"/>
        <family val="2"/>
      </rPr>
      <t>Es muy raro que las personas pidan ajustes que no necesitan.</t>
    </r>
    <r>
      <rPr>
        <sz val="12"/>
        <color rgb="FF000000"/>
        <rFont val="Arial"/>
        <family val="2"/>
      </rPr>
      <t xml:space="preserve"> </t>
    </r>
    <r>
      <rPr>
        <sz val="12"/>
        <color rgb="FF000000"/>
        <rFont val="Arial"/>
        <family val="2"/>
      </rPr>
      <t>Exigir a los empleados que demuestren médicamente que tienen una discapacidad antes de facilitarles hacer su trabajo crea demoras innecesarias y mala voluntad.</t>
    </r>
  </si>
  <si>
    <r>
      <rPr>
        <sz val="12"/>
        <color rgb="FF000000"/>
        <rFont val="Arial"/>
        <family val="2"/>
      </rPr>
      <t>¿Se asegura de que cualquier formación ofrecida por su empresa o por proveedores de formación externos sea accesible para los empleados con discapacidad y proporcione ajustes razonables si es necesario?</t>
    </r>
  </si>
  <si>
    <r>
      <rPr>
        <sz val="12"/>
        <color rgb="FF000000"/>
        <rFont val="Arial"/>
        <family val="2"/>
      </rPr>
      <t>Con demasiada frecuencia no se reconoce hasta qué punto muchas personas con discapacidad sufren violencia y acoso en el trabajo.</t>
    </r>
    <r>
      <rPr>
        <sz val="12"/>
        <color rgb="FF000000"/>
        <rFont val="Arial"/>
        <family val="2"/>
      </rPr>
      <t xml:space="preserve"> </t>
    </r>
    <r>
      <rPr>
        <sz val="12"/>
        <color rgb="FF000000"/>
        <rFont val="Arial"/>
        <family val="2"/>
      </rPr>
      <t>Las mujeres con discapacidad y las personas con discapacidad intelectual son especialmente vulnerables a este tipo de abusos.</t>
    </r>
  </si>
  <si>
    <r>
      <rPr>
        <sz val="12"/>
        <color rgb="FF000000"/>
        <rFont val="Arial"/>
        <family val="2"/>
      </rPr>
      <t>Las empresas responsables pagan el mismo salario a las personas con discapacidad, incluso cuando no están legalmente obligadas a hacerlo.</t>
    </r>
    <r>
      <rPr>
        <sz val="12"/>
        <color rgb="FF000000"/>
        <rFont val="Arial"/>
        <family val="2"/>
      </rPr>
      <t xml:space="preserve"> </t>
    </r>
    <r>
      <rPr>
        <sz val="12"/>
        <color rgb="FF000000"/>
        <rFont val="Arial"/>
        <family val="2"/>
      </rPr>
      <t>Además, esperarán que sus proveedores paguen al menos el salario mínimo establecido a nivel nacional a todos sus empleados o subcontratistas.</t>
    </r>
  </si>
  <si>
    <r>
      <rPr>
        <sz val="12"/>
        <color rgb="FF000000"/>
        <rFont val="Arial"/>
        <family val="2"/>
      </rPr>
      <t>Este proceso siempre ofrece mejores resultados cuando el empleador tiene un «presupuesto centralizado para los ajustes», de modo que los superiores jerárquicos no usen sus propios presupuestos.</t>
    </r>
    <r>
      <rPr>
        <sz val="12"/>
        <color rgb="FF000000"/>
        <rFont val="Arial"/>
        <family val="2"/>
      </rPr>
      <t xml:space="preserve"> </t>
    </r>
    <r>
      <rPr>
        <sz val="12"/>
        <color rgb="FF000000"/>
        <rFont val="Arial"/>
        <family val="2"/>
      </rPr>
      <t>Es importante que el empleado y su superior colaboren para encontrar «soluciones de ajuste» razonables que mejoren la productividad, el bienestar y el compromiso de los empleados.</t>
    </r>
  </si>
  <si>
    <r>
      <rPr>
        <sz val="12"/>
        <color rgb="FF000000"/>
        <rFont val="Arial"/>
        <family val="2"/>
      </rPr>
      <t>¿Tiene alguna política que garantice que el uso de la tecnología digital por parte de su empresa, incluido el uso interno (por ejemplo, intranet, software de oficina) y el uso externo (por ejemplo, sitios web, redes sociales) no perjudique o discrimine a los candidatos o empleados con discapacidad?</t>
    </r>
    <r>
      <rPr>
        <sz val="12"/>
        <color rgb="FF000000"/>
        <rFont val="Arial"/>
        <family val="2"/>
      </rPr>
      <t xml:space="preserve">  </t>
    </r>
  </si>
  <si>
    <r>
      <rPr>
        <sz val="12"/>
        <color rgb="FF000000"/>
        <rFont val="Arial"/>
        <family val="2"/>
      </rPr>
      <t>Compruebe que los «procesos electrónicos» esenciales, como la contratación en línea, estén libres de barreras en todas las fases, incluidos, pero no solo, el sitio web y los canales de comunicación clave.</t>
    </r>
    <r>
      <rPr>
        <sz val="12"/>
        <color rgb="FF000000"/>
        <rFont val="Arial"/>
        <family val="2"/>
      </rPr>
      <t xml:space="preserve"> </t>
    </r>
    <r>
      <rPr>
        <sz val="12"/>
        <color rgb="FF000000"/>
        <rFont val="Arial"/>
        <family val="2"/>
      </rPr>
      <t>Recuerde la importancia de las «pruebas de usuario».</t>
    </r>
  </si>
  <si>
    <r>
      <rPr>
        <sz val="12"/>
        <color rgb="FF000000"/>
        <rFont val="Arial"/>
        <family val="2"/>
      </rPr>
      <t>Recuerde asegurarse de que todos sus sitios web clave sean accesibles, incluidos los utilizados por candidatos, colegas y clientes.</t>
    </r>
    <r>
      <rPr>
        <sz val="12"/>
        <color rgb="FF000000"/>
        <rFont val="Arial"/>
        <family val="2"/>
      </rPr>
      <t xml:space="preserve"> </t>
    </r>
    <r>
      <rPr>
        <sz val="12"/>
        <color rgb="FF000000"/>
        <rFont val="Arial"/>
        <family val="2"/>
      </rPr>
      <t>Realice de vez en cuando pruebas de usuario en sus sitios web para asegurarse de que sigan siendo accesibles todo el tiempo.</t>
    </r>
  </si>
  <si>
    <r>
      <rPr>
        <sz val="12"/>
        <color rgb="FF000000"/>
        <rFont val="Arial"/>
        <family val="2"/>
      </rPr>
      <t>¿Tiene alguna política vigente a nivel nacional que tenga como objetivo ir más allá del mero cumplimiento de los códigos locales de la construcción para lograr al menos el nivel de accesibilidad establecido por la norma ISO 21542?</t>
    </r>
  </si>
  <si>
    <r>
      <rPr>
        <sz val="12"/>
        <color rgb="FF000000"/>
        <rFont val="Arial"/>
        <family val="2"/>
      </rPr>
      <t>Los códigos nacionales de la construcción rara vez especifican niveles de accesibilidad y usabilidad del entorno construido, algo que beneficia tanto a las empresas como a las personas con discapacidad.</t>
    </r>
    <r>
      <rPr>
        <sz val="12"/>
        <color rgb="FF000000"/>
        <rFont val="Arial"/>
        <family val="2"/>
      </rPr>
      <t xml:space="preserve"> </t>
    </r>
    <r>
      <rPr>
        <sz val="12"/>
        <color rgb="FF000000"/>
        <rFont val="Arial"/>
        <family val="2"/>
      </rPr>
      <t>La norma ISO, en muchos países, puede ser una guía mejor para ofrecer un entorno verdaderamente accesible e inclusivo.</t>
    </r>
    <r>
      <rPr>
        <sz val="12"/>
        <color rgb="FF000000"/>
        <rFont val="Arial"/>
        <family val="2"/>
      </rPr>
      <t xml:space="preserve"> </t>
    </r>
    <r>
      <rPr>
        <sz val="12"/>
        <color rgb="FF000000"/>
        <rFont val="Arial"/>
        <family val="2"/>
      </rPr>
      <t>Es útil pedir a las personas con diversas discapacidades que evalúen rutinariamente la accesibilidad y la usabilidad de su entorno construido.</t>
    </r>
  </si>
  <si>
    <r>
      <rPr>
        <sz val="12"/>
        <color rgb="FF000000"/>
        <rFont val="Arial"/>
        <family val="2"/>
      </rPr>
      <t>¿Hay algún directivo nacional que sea responsable de garantizar que sus entornos construidos sean accesibles y fáciles de utilizar para una gran mayoría de personas con discapacidad?</t>
    </r>
  </si>
  <si>
    <r>
      <rPr>
        <sz val="12"/>
        <color rgb="FF000000"/>
        <rFont val="Arial"/>
        <family val="2"/>
      </rPr>
      <t>Invite de vez en cuando a las personas con discapacidad a que recorran las instalaciones y le aconsejen sobre mejoras prácticas.</t>
    </r>
    <r>
      <rPr>
        <sz val="12"/>
        <color rgb="FF000000"/>
        <rFont val="Arial"/>
        <family val="2"/>
      </rPr>
      <t xml:space="preserve"> </t>
    </r>
    <r>
      <rPr>
        <sz val="12"/>
        <color rgb="FF000000"/>
        <rFont val="Arial"/>
        <family val="2"/>
      </rPr>
      <t>Recuerde que las instalaciones deben carecer de barreras para grupos de personas, pero la usabilidad actual también hace necesario que el entorno construido satisfaga las necesidades de los usuarios individuales; por ejemplo, cambiar la iluminación, cambiar de sitio una plaza de aparcamiento para un colega que haya adquirido una discapacidad o reorganizar un escritorio.</t>
    </r>
  </si>
  <si>
    <r>
      <rPr>
        <sz val="12"/>
        <color rgb="FF000000"/>
        <rFont val="Arial"/>
        <family val="2"/>
      </rPr>
      <t>¿Tiene alguna política que garantice la seguridad y salud en el trabajo (SST) de todos los empleados y que haga referencia explícita a los colegas con discapacidad?</t>
    </r>
    <r>
      <rPr>
        <sz val="12"/>
        <color rgb="FF000000"/>
        <rFont val="Arial"/>
        <family val="2"/>
      </rPr>
      <t xml:space="preserve"> </t>
    </r>
  </si>
  <si>
    <r>
      <rPr>
        <sz val="12"/>
        <color rgb="FF000000"/>
        <rFont val="Arial"/>
        <family val="2"/>
      </rPr>
      <t>¿Su empresa apoya activamente, en el país, una o más redes de empleados con discapacidad o grupos de recursos?</t>
    </r>
  </si>
  <si>
    <r>
      <rPr>
        <sz val="12"/>
        <color rgb="FF000000"/>
        <rFont val="Arial"/>
        <family val="2"/>
      </rPr>
      <t>¿Hay algún directivo nacional que sea responsable de garantizar que su política de compra y uso de tecnología digital (por ejemplo, sitios web, teléfonos móviles, herramientas digitales, plataformas) no perjudique o discrimine a los candidatos o empleados con discapacidad?</t>
    </r>
    <r>
      <rPr>
        <sz val="12"/>
        <color rgb="FF000000"/>
        <rFont val="Arial"/>
        <family val="2"/>
      </rPr>
      <t xml:space="preserve">  </t>
    </r>
  </si>
  <si>
    <r>
      <rPr>
        <sz val="12"/>
        <color rgb="FF000000"/>
        <rFont val="Arial"/>
        <family val="2"/>
      </rPr>
      <t>¿Alienta y fomenta que toda la plantilla de la empresa aprenda directamente de las personas con discapacidad y de al menos uno de los siguientes grupos: colegas, colegas potenciales, organizaciones de personas con discapacidad, asesores expertos con experiencia en la materia, clientes con discapacidad?</t>
    </r>
    <r>
      <rPr>
        <sz val="12"/>
        <color rgb="FF000000"/>
        <rFont val="Arial"/>
        <family val="2"/>
      </rPr>
      <t xml:space="preserve"> </t>
    </r>
  </si>
  <si>
    <r>
      <rPr>
        <sz val="12"/>
        <color rgb="FF000000"/>
        <rFont val="Arial"/>
        <family val="2"/>
      </rPr>
      <t>Comience preguntando «¿qué sucede cuando...?».</t>
    </r>
    <r>
      <rPr>
        <sz val="12"/>
        <color rgb="FF000000"/>
        <rFont val="Arial"/>
        <family val="2"/>
      </rPr>
      <t xml:space="preserve">  </t>
    </r>
    <r>
      <rPr>
        <sz val="12"/>
        <color rgb="FF000000"/>
        <rFont val="Arial"/>
        <family val="2"/>
      </rPr>
      <t xml:space="preserve">
</t>
    </r>
    <r>
      <rPr>
        <sz val="12"/>
        <color rgb="FF000000"/>
        <rFont val="Arial"/>
        <family val="2"/>
      </rPr>
      <t>¿Qué sucede cuando solicita trabajo; cuando necesita un ajuste en el lugar de trabajo; cuando intenta hacernos una compra?</t>
    </r>
    <r>
      <rPr>
        <sz val="12"/>
        <color rgb="FF000000"/>
        <rFont val="Arial"/>
        <family val="2"/>
      </rPr>
      <t xml:space="preserve"> </t>
    </r>
    <r>
      <rPr>
        <sz val="12"/>
        <color rgb="FF000000"/>
        <rFont val="Arial"/>
        <family val="2"/>
      </rPr>
      <t>Estas conversaciones con personas con discapacidad son esenciales si desea lograr la igualdad de la discapacidad y la mejor práctica conocida como confianza en la discapacidad.</t>
    </r>
  </si>
  <si>
    <r>
      <rPr>
        <sz val="12"/>
        <color rgb="FF000000"/>
        <rFont val="Arial"/>
        <family val="2"/>
      </rPr>
      <t>La mayoría de los países cuentan con una organización nacional «paraguas» de personas con discapacidad (OPD) afiliada a la Alianza Internacional de la Discapacidad (AID) a nivel mundial.</t>
    </r>
    <r>
      <rPr>
        <sz val="12"/>
        <color rgb="FF000000"/>
        <rFont val="Arial"/>
        <family val="2"/>
      </rPr>
      <t xml:space="preserve"> </t>
    </r>
    <r>
      <rPr>
        <sz val="12"/>
        <color rgb="FF000000"/>
        <rFont val="Arial"/>
        <family val="2"/>
      </rPr>
      <t>Para obtener detalles de contacto de organizaciones locales, recuerde que muchos de sus empleados pueden tener una discapacidad y conocer los recursos locales o que conocerán a personas con discapacidad de sus círculos cercanos de familiares y amigos.</t>
    </r>
    <r>
      <rPr>
        <sz val="12"/>
        <color rgb="FF000000"/>
        <rFont val="Arial"/>
        <family val="2"/>
      </rPr>
      <t xml:space="preserve"> </t>
    </r>
    <r>
      <rPr>
        <sz val="12"/>
        <color rgb="FF000000"/>
        <rFont val="Arial"/>
        <family val="2"/>
      </rPr>
      <t>Las ONG de discapacidad y los funcionarios gubernamentales también pueden darle información de OPD relevantes.</t>
    </r>
    <r>
      <rPr>
        <sz val="12"/>
        <color rgb="FF000000"/>
        <rFont val="Arial"/>
        <family val="2"/>
      </rPr>
      <t xml:space="preserve"> </t>
    </r>
  </si>
  <si>
    <r>
      <rPr>
        <sz val="12"/>
        <color rgb="FF000000"/>
        <rFont val="Arial"/>
        <family val="2"/>
      </rPr>
      <t>¿Ofrece a las personas con discapacidad de manera rutinaria oportunidades de desarrollo como experiencia laboral, aprendizajes, formación en el empleo, pasantías y tutorías?</t>
    </r>
  </si>
  <si>
    <r>
      <rPr>
        <sz val="12"/>
        <color rgb="FF000000"/>
        <rFont val="Arial"/>
        <family val="2"/>
      </rPr>
      <t>Incluir a personas con discapacidad en sus reservas de talento aumenta la confianza en la discapacidad de su empresa, en tanto que invierte en potencial humano.</t>
    </r>
  </si>
  <si>
    <r>
      <rPr>
        <sz val="12"/>
        <color rgb="FF000000"/>
        <rFont val="Arial"/>
        <family val="2"/>
      </rPr>
      <t>El 15-20% de sus clientes de cualquier país tendrán una discapacidad, incluidos muchos que no se identifican como personas con discapacidad.</t>
    </r>
    <r>
      <rPr>
        <sz val="12"/>
        <color rgb="FF000000"/>
        <rFont val="Arial"/>
        <family val="2"/>
      </rPr>
      <t xml:space="preserve"> </t>
    </r>
    <r>
      <rPr>
        <sz val="12"/>
        <color rgb="FF000000"/>
        <rFont val="Arial"/>
        <family val="2"/>
      </rPr>
      <t>Muchas personas mayores, por ejemplo, no se describen a sí mismas como «discapacitadas»; sin embargo, 1 de cada 3 clientes de 50 a 64 años tendrá una discapacidad.</t>
    </r>
    <r>
      <rPr>
        <sz val="12"/>
        <color rgb="FF000000"/>
        <rFont val="Arial"/>
        <family val="2"/>
      </rPr>
      <t xml:space="preserve"> </t>
    </r>
    <r>
      <rPr>
        <sz val="12"/>
        <color rgb="FF000000"/>
        <rFont val="Arial"/>
        <family val="2"/>
      </rPr>
      <t>Recuerde que eliminar las barreras relacionadas con la discapacidad y la accesibilidad mejora la experiencia de todos los clientes.</t>
    </r>
    <r>
      <rPr>
        <sz val="12"/>
        <color rgb="FF000000"/>
        <rFont val="Arial"/>
        <family val="2"/>
      </rPr>
      <t xml:space="preserve"> </t>
    </r>
  </si>
  <si>
    <r>
      <rPr>
        <sz val="12"/>
        <color rgb="FF000000"/>
        <rFont val="Arial"/>
        <family val="2"/>
      </rPr>
      <t>¿Forma a sus colegas de atención al cliente sobre cómo recibir y servir a los clientes con discapacidad?</t>
    </r>
  </si>
  <si>
    <r>
      <rPr>
        <sz val="12"/>
        <color rgb="FF000000"/>
        <rFont val="Arial"/>
        <family val="2"/>
      </rPr>
      <t>Para aumentar la accesibilidad de todos los clientes, ¿ofrece diversas formas de contactar con la empresa, como centros de atención, redes sociales, correo electrónico, chat o mensajería instantánea, mensajes de texto, videollamadas, llamadas telefónicas y publicaciones?</t>
    </r>
  </si>
  <si>
    <r>
      <rPr>
        <sz val="12"/>
        <color rgb="FF000000"/>
        <rFont val="Arial"/>
        <family val="2"/>
      </rPr>
      <t>¿Tiene normas explícitas para garantizar que sus entornos físicos, telefónicos y en línea, incluidos los medios impresos y las redes sociales, sean totalmente accesibles y fáciles de usar para los clientes con discapacidad?</t>
    </r>
  </si>
  <si>
    <r>
      <rPr>
        <sz val="12"/>
        <color rgb="FF000000"/>
        <rFont val="Arial"/>
        <family val="2"/>
      </rPr>
      <t>¿Menciona su compromiso con la igualdad e inclusión de las personas con discapacidad en sus estrategias ambientales, sociales y de gobernanza (ASG) y de responsabilidad social empresarial (RSE)?</t>
    </r>
    <r>
      <rPr>
        <sz val="12"/>
        <color rgb="FF000000"/>
        <rFont val="Arial"/>
        <family val="2"/>
      </rPr>
      <t xml:space="preserve"> </t>
    </r>
  </si>
  <si>
    <r>
      <rPr>
        <sz val="12"/>
        <color rgb="FF000000"/>
        <rFont val="Arial"/>
        <family val="2"/>
      </rPr>
      <t>¿Comunica sus iniciativas para promover la igualdad y la inclusión de las personas con discapacidad en los procesos habituales de presentación de informes de ASG y RSE de su empresa?</t>
    </r>
  </si>
  <si>
    <r>
      <rPr>
        <sz val="12"/>
        <color rgb="FF000000"/>
        <rFont val="Arial"/>
        <family val="2"/>
      </rPr>
      <t>Las redes nacionales de empresas y discapacidad fomentan alianzas que ayudan a los empleadores a aplicar su influencia colectiva y facilitar que las personas con discapacidad obtengan las competencias y certificaciones que requieren los empleadores locales, lo que a su vez facilita la contratación de esta reserva de talento, que a menudo se subestima.</t>
    </r>
  </si>
  <si>
    <r>
      <rPr>
        <sz val="12"/>
        <color rgb="FF000000"/>
        <rFont val="Arial"/>
        <family val="2"/>
      </rPr>
      <t>Comience por desarrollar la confianza en la discapacidad de aquellos proveedores que tienen un impacto directo en su propia capacidad para ofrecer las mejores prácticas, por ejemplo, los departamentos de gestión de propiedades e instalaciones, TIC, contratación y recursos humanos, investigación de mercado, formación y desarrollo, desarrollo de nuevos productos o comunicaciones.</t>
    </r>
    <r>
      <rPr>
        <sz val="12"/>
        <color rgb="FF000000"/>
        <rFont val="Arial"/>
        <family val="2"/>
      </rPr>
      <t xml:space="preserve"> </t>
    </r>
    <r>
      <rPr>
        <sz val="12"/>
        <color rgb="FF000000"/>
        <rFont val="Arial"/>
        <family val="2"/>
      </rPr>
      <t>Todos tienen un papel crítico y muy importante que desempeñar si quiere que su empresa llegue a estar libre de verdad de barreras para los grupos con requisitos de acceso similares, a la vez que aplica los ajustes razonables, que hacen posible la igualdad de la discapacidad, para las personas que los necesiten.</t>
    </r>
  </si>
  <si>
    <r>
      <rPr>
        <sz val="12"/>
        <color rgb="FF000000"/>
        <rFont val="Arial"/>
        <family val="2"/>
      </rPr>
      <t>Las redes nacionales de empresas y discapacidad facilitan que sus miembros ofrezcan la mejor práctica empresarial conocida como confianza en la discapacidad.</t>
    </r>
    <r>
      <rPr>
        <sz val="12"/>
        <color rgb="FF000000"/>
        <rFont val="Arial"/>
        <family val="2"/>
      </rPr>
      <t xml:space="preserve"> </t>
    </r>
    <r>
      <rPr>
        <sz val="12"/>
        <color rgb="FF000000"/>
        <rFont val="Arial"/>
        <family val="2"/>
      </rPr>
      <t>Pueden proporcionar recursos prácticos y relevantes para la empresa en asociación con líderes de la comunidad de personas con discapacidad.</t>
    </r>
    <r>
      <rPr>
        <sz val="12"/>
        <color rgb="FF000000"/>
        <rFont val="Arial"/>
        <family val="2"/>
      </rPr>
      <t xml:space="preserve"> </t>
    </r>
    <r>
      <rPr>
        <sz val="12"/>
        <color rgb="FF000000"/>
        <rFont val="Arial"/>
        <family val="2"/>
      </rPr>
      <t>Es mucho más rentable para las empresas financiar colectivamente un recurso especializado y compartirlo que si cada empresa aborda sus necesidades de desarrollo de capacidades de forma aislada.</t>
    </r>
    <r>
      <rPr>
        <sz val="12"/>
        <color rgb="FF000000"/>
        <rFont val="Arial"/>
        <family val="2"/>
      </rPr>
      <t xml:space="preserve"> </t>
    </r>
    <r>
      <rPr>
        <sz val="12"/>
        <color rgb="FF000000"/>
        <rFont val="Arial"/>
        <family val="2"/>
      </rPr>
      <t>Considere la posibilidad de reunir a líderes empresariales locales influyentes para crear una red de este tipo si aún no existe.</t>
    </r>
    <r>
      <rPr>
        <sz val="12"/>
        <color rgb="FF000000"/>
        <rFont val="Arial"/>
        <family val="2"/>
      </rPr>
      <t xml:space="preserve"> </t>
    </r>
    <r>
      <rPr>
        <sz val="12"/>
        <color rgb="FF000000"/>
        <rFont val="Arial"/>
        <family val="2"/>
      </rPr>
      <t>Consulte la Red Mundial de Empresas y Discapacidad de la OIT para obtener más información, ya que en ella hay más de treinta redes nacionales.</t>
    </r>
  </si>
  <si>
    <r>
      <rPr>
        <sz val="12"/>
        <color rgb="FF000000"/>
        <rFont val="Arial"/>
        <family val="2"/>
      </rPr>
      <t>Todos ganan: grupos excluidos, empresas, comunidades y economías, cuando los líderes empresariales de gran prestigio comunican su compromiso genuino, e inversión, por facilitar que todos contribuyan al éxito empresarial y al crecimiento económico.</t>
    </r>
    <r>
      <rPr>
        <sz val="12"/>
        <color rgb="FF000000"/>
        <rFont val="Arial"/>
        <family val="2"/>
      </rPr>
      <t xml:space="preserve"> </t>
    </r>
    <r>
      <rPr>
        <sz val="12"/>
        <color rgb="FF000000"/>
        <rFont val="Arial"/>
        <family val="2"/>
      </rPr>
      <t>Este tipo de comunicaciones también sirve para poner en entredicho muchos estereotipos perniciosos sobre las empresas y las personas con discapacidad que obstaculizan el progreso.</t>
    </r>
  </si>
  <si>
    <r>
      <rPr>
        <sz val="12"/>
        <color rgb="FF000000"/>
        <rFont val="Arial"/>
        <family val="2"/>
      </rPr>
      <t>¿Se ha nombrado a algún directivo nacional responsable de garantizar que se atiendan las necesidades y expectativas de las personas con discapacidad y de que se las valore como clientes, en todos los canales digitales, telefónicos y de distribución minorista?</t>
    </r>
  </si>
  <si>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r>
      <rPr>
        <sz val="12"/>
        <color theme="1"/>
        <rFont val="Arial"/>
        <family val="2"/>
      </rPr>
      <t xml:space="preserve">
</t>
    </r>
  </si>
  <si>
    <r>
      <rPr>
        <sz val="12"/>
        <color rgb="FF000000"/>
        <rFont val="Arial"/>
        <family val="2"/>
      </rPr>
      <t>¿Tiene actualmente un plan o estrategia documentado que describa el compromiso de la dirección nacional con la igualdad de la discapacidad y la creación de una cultura inclusiva para todas las personas con discapacidad?</t>
    </r>
  </si>
  <si>
    <r>
      <rPr>
        <sz val="12"/>
        <color rgb="FF000000"/>
        <rFont val="Arial"/>
        <family val="2"/>
      </rPr>
      <t>¿Tiene un compromiso documentado para cumplir con las pautas del World Wide Web Consortium (W3C) para la accesibilidad digital?</t>
    </r>
  </si>
  <si>
    <r>
      <rPr>
        <sz val="12"/>
        <color rgb="FF000000"/>
        <rFont val="Arial"/>
        <family val="2"/>
      </rPr>
      <t>¿Ofrece formación a sus reclutadores y responsables de contratación sobre cómo ofrecer igualdad de oportunidades mediante ajustes/adaptaciones razonables en sus procesos de contratación, incluidos los que son en línea?</t>
    </r>
    <r>
      <rPr>
        <sz val="12"/>
        <color rgb="FF000000"/>
        <rFont val="Arial"/>
        <family val="2"/>
      </rPr>
      <t xml:space="preserve"> </t>
    </r>
  </si>
  <si>
    <r>
      <rPr>
        <sz val="12"/>
        <color rgb="FF000000"/>
        <rFont val="Arial"/>
        <family val="2"/>
      </rPr>
      <t>¿Evalúa rutinariamente si se realizan ajustes razonables de manera eficiente y efectiva para los candidatos a un puesto de trabajo y para los empleados con discapacidad?</t>
    </r>
  </si>
  <si>
    <r>
      <rPr>
        <sz val="12"/>
        <color rgb="FF000000"/>
        <rFont val="Arial"/>
        <family val="2"/>
      </rPr>
      <t>Recuerde que los sistemas y servicios que ayudan a las personas con discapacidad ayudarán también a todos.</t>
    </r>
  </si>
  <si>
    <r>
      <rPr>
        <b/>
        <sz val="12"/>
        <color rgb="FF000000"/>
        <rFont val="Arial"/>
        <family val="2"/>
      </rPr>
      <t>Enlaces de recursos</t>
    </r>
  </si>
  <si>
    <r>
      <rPr>
        <b/>
        <sz val="12"/>
        <color rgb="FF000000"/>
        <rFont val="Arial"/>
        <family val="2"/>
      </rPr>
      <t>Los fundamentos:</t>
    </r>
    <r>
      <rPr>
        <b/>
        <sz val="12"/>
        <color rgb="FF000000"/>
        <rFont val="Arial"/>
        <family val="2"/>
      </rPr>
      <t xml:space="preserve"> </t>
    </r>
    <r>
      <rPr>
        <b/>
        <sz val="12"/>
        <color rgb="FF000000"/>
        <rFont val="Arial"/>
        <family val="2"/>
      </rPr>
      <t>Garantizar el respeto, la equidad, la igualdad, la accesibilidad</t>
    </r>
    <r>
      <rPr>
        <sz val="12"/>
        <color rgb="FF000000"/>
        <rFont val="Arial"/>
        <family val="2"/>
      </rPr>
      <t xml:space="preserve">
</t>
    </r>
    <r>
      <rPr>
        <sz val="10"/>
        <color rgb="FF000000"/>
        <rFont val="Arial"/>
        <family val="2"/>
      </rPr>
      <t>(para los usuarios de lectores de pantalla, esta sección tiene 21 preguntas)</t>
    </r>
  </si>
  <si>
    <r>
      <rPr>
        <b/>
        <sz val="12"/>
        <color rgb="FF000000"/>
        <rFont val="Arial"/>
        <family val="2"/>
      </rPr>
      <t>Fomentar una cultura de mejores prácticas que confíe en la discapacidad</t>
    </r>
    <r>
      <rPr>
        <sz val="12"/>
        <color rgb="FF000000"/>
        <rFont val="Arial"/>
        <family val="2"/>
      </rPr>
      <t xml:space="preserve">
</t>
    </r>
    <r>
      <rPr>
        <sz val="10"/>
        <color rgb="FF000000"/>
        <rFont val="Arial"/>
        <family val="2"/>
      </rPr>
      <t>(para los usuarios de lectores de pantalla, esta sección tiene 10 preguntas)</t>
    </r>
  </si>
  <si>
    <r>
      <rPr>
        <b/>
        <sz val="12"/>
        <color rgb="FF000000"/>
        <rFont val="Arial"/>
        <family val="2"/>
      </rPr>
      <t>Garantizar un acceso digno e igualitario para los clientes con discapacidad</t>
    </r>
    <r>
      <rPr>
        <sz val="12"/>
        <color rgb="FF000000"/>
        <rFont val="Arial"/>
        <family val="2"/>
      </rPr>
      <t xml:space="preserve">
</t>
    </r>
    <r>
      <rPr>
        <sz val="10"/>
        <color rgb="FF000000"/>
        <rFont val="Arial"/>
        <family val="2"/>
      </rPr>
      <t>(para los usuarios de lectores de pantalla, esta sección tiene 9 preguntas)</t>
    </r>
  </si>
  <si>
    <r>
      <rPr>
        <b/>
        <sz val="12"/>
        <color rgb="FF000000"/>
        <rFont val="Arial"/>
        <family val="2"/>
      </rPr>
      <t>Compromiso y presentación de informes</t>
    </r>
    <r>
      <rPr>
        <sz val="12"/>
        <color rgb="FF000000"/>
        <rFont val="Arial"/>
        <family val="2"/>
      </rPr>
      <t xml:space="preserve">
</t>
    </r>
    <r>
      <rPr>
        <sz val="10"/>
        <color rgb="FF000000"/>
        <rFont val="Arial"/>
        <family val="2"/>
      </rPr>
      <t>(para los usuarios de lectores de pantalla, esta sección tiene 7 preguntas)</t>
    </r>
  </si>
  <si>
    <r>
      <rPr>
        <u/>
        <sz val="12"/>
        <color rgb="FF000000"/>
        <rFont val="Arial"/>
        <family val="2"/>
      </rPr>
      <t>Enlace de recurso</t>
    </r>
  </si>
  <si>
    <r>
      <rPr>
        <b/>
        <sz val="12"/>
        <color rgb="FF000000"/>
        <rFont val="Arial"/>
        <family val="2"/>
      </rPr>
      <t>Base</t>
    </r>
  </si>
  <si>
    <r>
      <rPr>
        <b/>
        <sz val="12"/>
        <color rgb="FF000000"/>
        <rFont val="Arial"/>
        <family val="2"/>
      </rPr>
      <t>Media</t>
    </r>
  </si>
  <si>
    <r>
      <rPr>
        <b/>
        <sz val="12"/>
        <color rgb="FF000000"/>
        <rFont val="Arial"/>
        <family val="2"/>
      </rPr>
      <t>Puntuación</t>
    </r>
  </si>
  <si>
    <r>
      <rPr>
        <u/>
        <sz val="12"/>
        <color rgb="FF000000"/>
        <rFont val="Arial"/>
        <family val="2"/>
      </rPr>
      <t>Enlace de recurso</t>
    </r>
  </si>
  <si>
    <r>
      <rPr>
        <u/>
        <sz val="12"/>
        <color rgb="FF000000"/>
        <rFont val="Arial"/>
        <family val="2"/>
      </rPr>
      <t>Enlace de recurso</t>
    </r>
  </si>
  <si>
    <r>
      <rPr>
        <b/>
        <sz val="12"/>
        <color rgb="FF000000"/>
        <rFont val="Arial"/>
        <family val="2"/>
      </rPr>
      <t>Respuesta</t>
    </r>
  </si>
  <si>
    <r>
      <rPr>
        <b/>
        <sz val="12"/>
        <color rgb="FF000000"/>
        <rFont val="Arial"/>
        <family val="2"/>
      </rPr>
      <t>Consejo útil</t>
    </r>
  </si>
  <si>
    <r>
      <rPr>
        <u/>
        <sz val="12"/>
        <color rgb="FF000000"/>
        <rFont val="Arial"/>
        <family val="2"/>
      </rPr>
      <t>Enlace de recurso</t>
    </r>
  </si>
  <si>
    <r>
      <rPr>
        <b/>
        <sz val="12"/>
        <color rgb="FF000000"/>
        <rFont val="Arial"/>
        <family val="2"/>
      </rPr>
      <t>Notas de autoevaluación</t>
    </r>
  </si>
  <si>
    <r>
      <rPr>
        <u/>
        <sz val="14"/>
        <color rgb="FF000000"/>
        <rFont val="Arial"/>
        <family val="2"/>
      </rPr>
      <t>Enlace de recurso</t>
    </r>
  </si>
  <si>
    <t>Sí</t>
  </si>
  <si>
    <t>No sé</t>
  </si>
  <si>
    <r>
      <rPr>
        <b/>
        <u/>
        <sz val="14"/>
        <color rgb="FF000000"/>
        <rFont val="Arial"/>
        <family val="2"/>
      </rPr>
      <t xml:space="preserve">Herramienta de autoevaluación de la GBDN de la OIT  </t>
    </r>
    <r>
      <rPr>
        <sz val="14"/>
        <color rgb="FF000000"/>
        <rFont val="Arial"/>
        <family val="2"/>
      </rPr>
      <t xml:space="preserve">
Alineada con los diez principios de la Carta de la Red Mundial de Empresas y Discapacidad (GBDN, por sus siglas en inglés) de la OIT y los principios universales que conforman la Convención de las Naciones Unidas sobre los Derechos de las Personas con Discapacidad, la herramienta de autoevaluación de la Red Mundial de Empresas y Discapacidad de la OIT ayuda a las empresas locales, de cualquier país, a priorizar sus acciones en este ámbito con el objetivo de definir y ofrecer las mejores prácticas que beneficien tanto a las empresas como a las personas con discapacidad. 
Esta herramienta de gestión gratuita ayuda a los miembros empresariales de la GBDN de la OIT a cumplir a nivel nacional con su compromiso con la Carta de la GBDN de la OIT. De hecho, cualquier empresa multinacional puede utilizar la herramienta para comparar su desempeño sobre el terreno, país por país, para determinar qué dirección, normas y recursos necesitan sus equipos directivos nacionales de parte de la sede central si quieren promover la igualdad y la inclusión de las personas con discapacidad de manera homogénea en todo el mundo.
Esta herramienta de evaluación del rendimiento, confidencial y compleja, aunque asequible, está cuidadosamente diseñada para satisfacer las necesidades de los líderes empresariales que sean responsables directos de las operaciones locales, y se completa en aproximadamente dos horas. La herramienta no está destinada para medir el desempeño de una sede central internacional.
La autoevaluación de la GBDN de la OIT ayuda a los líderes de una empresa local a:
•Fomentar la igualdad, el acceso y la inclusión de todas las personas con discapacidad en tanto que colegas de trabajo, colegas potenciales, clientes y partes interesadas estimadas.
•Construir una cultura empresarial inclusiva y segura para las personas con discapacidad.
•Abogar como aliados por reformas sistémicas que también mejoren la inclusión económica y social de las personas con discapacidad.
Cuando se completa la autoevaluación, los usuarios reciben un informe que indica el progreso y las prioridades de mejora y se les asigna un nivel de rendimiento: «Inicial», «Avanzado» o «Líder». Las respuestas se ponderan para recompensar a las empresas que mitigan el riesgo de discriminación basada en la discapacidad, tal y como se define en los principios universales de la Convención de las Naciones Unidas sobre los Derechos de las Personas con Discapacidad y las normas del trabajo de la OIT, y para incentivar acciones que «aceleren» el desarrollo de una cultura empresarial segura que confíe en la discapacidad.
Se pide a los usuarios que compartan voluntariamente sus resultados, que seguirán siendo confidenciales, y trasladen sus comentarios y sugerencias a la secretaría de la GBDN de la OIT, de modo que este aprendizaje anónimo sirva para mejorar la herramienta.</t>
    </r>
  </si>
  <si>
    <r>
      <rPr>
        <b/>
        <u/>
        <sz val="14"/>
        <color rgb="FF000000"/>
        <rFont val="Arial"/>
        <family val="2"/>
      </rPr>
      <t>Agradecimientos</t>
    </r>
    <r>
      <rPr>
        <sz val="14"/>
        <color rgb="FF000000"/>
        <rFont val="Arial"/>
        <family val="2"/>
      </rPr>
      <t xml:space="preserve">
La GBDN de la OIT agradece el papel de Susan Scott-Parker como estratega y arquitecta del contenido de esta herramienta de autoevaluación y a Simon Brown por su apoyo técnico experto.</t>
    </r>
  </si>
  <si>
    <t>Todo cambio empresarial importante requiere un plan o estrategia que explique lo que se debe hacer para alcanzar el resultado final deseado. Lo mismo ocurre con la implantación de la mejor práctica empresarial conocida como confianza en la discapacidad.</t>
  </si>
  <si>
    <t>¿Tiene un programa o proceso que fomente la provisión de ajustes razonables para los empleados que adquieran discapacidades o cuya discapacidad cambie con el tiempo (por ejemplo, programas de retención de empleo o de regreso al trabajo)?</t>
  </si>
  <si>
    <t xml:space="preserve">Los proveedores, como los de tecnologías de la información, gestión de instalaciones y propiedades, contratación, formación y desarrollo, investigación de mercado o comunicaciones, tienen un impacto directo en la accesibilidad de su empresa y en la eficiencia con la que se proporcionan ajustes para candidatos, colegas y clientes. Los contratos/acuerdos de nivel de servicio deben especificar las normas de rendimiento necesarias. </t>
  </si>
  <si>
    <t>Céntrese en el impacto en su trabajo de una discapacidad o estado de salud de alguien, no en una etiqueta (médica) inútil y tenga como objetivo proporcionar a todos los empleados las herramientas y la flexibilidad que mejor faciliten su trabajo.</t>
  </si>
  <si>
    <t>Los empleadores suelen comentar que, incluso cuando se pretende que una política genérica se aplique a todos los empleados, se gestiona a las personas con discapacidad de manera diferente o las necesidades específicas de su discapacidad se pasan por alto, lo que desencadena un riesgo no deseado. La referencia explícita a los colegas con discapacidad ayuda a recordar a todos que estas políticas clave también se aplican a las personas con discapacidad, cuyas necesidades particulares de SST, como las salidas de emergencia, deben abordarse.</t>
  </si>
  <si>
    <r>
      <rPr>
        <sz val="12"/>
        <color rgb="FF000000"/>
        <rFont val="Arial"/>
        <family val="2"/>
      </rPr>
      <t>Es útil preguntar cada cierto tiempo a la fuerza de trabajo: «¿Qué pasa cuando los colegas piden ajustes? ¿Cuánto tiempo tardamos en proporcionar estas herramientas y flexibilidad?  ¿Cómo podemos seguir mejorando el servicio?»</t>
    </r>
    <r>
      <rPr>
        <sz val="12"/>
        <color theme="1"/>
        <rFont val="Arial"/>
        <family val="2"/>
      </rPr>
      <t>.</t>
    </r>
  </si>
  <si>
    <t>Pida a las personas con diversas discapacidades que pongan a prueba todas las fases de su proceso de contratación como «candidatos falsos» para identificar los obstáculos que encuentran las personas con necesidades de acceso similares y para probar la eficiencia con la que se realizan ajustes razonables para cada persona. Además, pida a todos los candidatos, incluidos aquellos con discapacidad, que den su opinión sobre la experiencia.</t>
  </si>
  <si>
    <t>Es demasiado fácil hacer suposiciones incorrectas sobre un candidato basándose en una etiqueta médica, por lo que es ilegal en algunas jurisdicciones exigir que los candidatos con discapacidad se sometan a exámenes médicos previos a la contratación. La investigación muestra que el historial médico de una persona no es un predictor preciso de su desempeño laboral futuro. La pregunta útil es: ¿qué podríamos cambiar para que pueda cumplir con el puesto de trabajo?</t>
  </si>
  <si>
    <t>Hemos aprendido que hemos de tratar a las personas de manera diferente para tratarlas de manera justa y para permitir que todas contribuyan al éxito empresarial. Los ajustes razonables mejoran la productividad y el compromiso de los empleados, reducen el ausentismo por enfermedad y hacen posible un trato justo y equitativo.</t>
  </si>
  <si>
    <t>Impulse las mejoras empresariales relacionadas con la discapacidad como lo haría con cualquier otra prioridad empresarial, con líneas claras de responsabilidad, resultados e indicadores clave de rendimiento asequibles y plazos realistas pero exigentes.</t>
  </si>
  <si>
    <t>¿Lleva a cabo de manera rutinaria actividades de sensibilización, para todos los directivos y empleados, que conviertan la igualdad de la discapacidad, los derechos humanos y las buenas prácticas en un imperativo ético y económico y denuncien los estereotipos y el estigma?</t>
  </si>
  <si>
    <t xml:space="preserve">Recuerde que 1 de cada 5 mujeres en todo el mundo tiene una discapacidad. Recuerde a sus principales socios de formación y contratación que su empresa tiene como objetivo alcanzar la paridad de género y contratar a personas con discapacidad y desarrollar sus carreras. </t>
  </si>
  <si>
    <t xml:space="preserve">Considere establecer alianzas con proveedores de formación convencionales y ayudarlos a que también ofrezcan sus servicios para personas con discapacidad e incluya a estos pasantes y aprendices con discapacidad en sus reservas de talento mediante pasantías, tutorías o formaciones, al tiempo que ofrece entrevistas de práctica que generen la confianza tanto de sus responsables de contratación como de estos posibles candidatos. </t>
  </si>
  <si>
    <t>Muchos empleadores que desean conocer mejor a su fuerza de trabajo, piden a los empleados, cuando completan las encuestas de compromiso, que compartan de manera voluntaria (subrayamos que es algo voluntario) información confidencial respecto a su género, etnia y otras características. Un número cada vez mayor ahora también pregunta «¿se identifica como una persona que tiene una discapacidad?»; y luego se comparan las respuestas con las de sus homólogos sin discapacidad para aprender y mejorar. Es esencial comunicar su propósito con claridad (por ejemplo, para comprender mejor el impacto de la discapacidad en la empresa, para mejorar los rendimientos en materia de discapacidad y accesibilidad), y que los demás vean que toma medidas según lo que va aprendiendo.</t>
  </si>
  <si>
    <t>Si está obligado a cumplir cuotas de empleo de personas con discapacidad, recuerde que el número de empleados que cumplen los requisitos para la cuota no refleja de manera precisa el número de personas con discapacidad que tiene contratadas o que podrían trabajar para usted en el futuro. Tenga siempre en cuenta la definición mucho más amplia de discapacidad de la Convención de las Naciones Unidas sobre los Derechos de las Personas con Discapacidad. Recuerde que muchas personas con discapacidad no piensan que tengan una discapacidad o son reacias a describirse a sí mismas como «discapacitadas» dado el estigma y las suposiciones erróneas con respecto a la «discapacidad», que limitan las oportunidades de prosperar en la vida de tanta gente. Sin embargo, algunos empleadores registran esta información personal confidencial y tienen como objetivo demostrar que se les puede confiar esta información. Generar este nivel de confianza requiere tiempo.</t>
  </si>
  <si>
    <t>Si se quiere ofrecer una cartera de productos y servicios verdaderamente inclusiva, utilizable y atractiva, los estudios de mercado deberán incluir las necesidades, experiencias y expectativas particulares de los consumidores de más edad y con discapacidad. También es importante aprender de los consumidores de más edad y con discapacidad que han roto con la empresa después de haber encontrado que sus productos y servicios son inaccesibles, inapropiados o están mal diseñados.</t>
  </si>
  <si>
    <r>
      <rPr>
        <sz val="12"/>
        <color rgb="FF000000"/>
        <rFont val="Arial"/>
        <family val="2"/>
      </rPr>
      <t xml:space="preserve">Maximice el retorno de la inversión asegurándose de que </t>
    </r>
    <r>
      <rPr>
        <i/>
        <sz val="12"/>
        <color rgb="FF000000"/>
        <rFont val="Arial"/>
        <family val="2"/>
      </rPr>
      <t>todos</t>
    </r>
    <r>
      <rPr>
        <sz val="12"/>
        <color rgb="FF000000"/>
        <rFont val="Arial"/>
        <family val="2"/>
      </rPr>
      <t xml:space="preserve"> los clientes conocen sus productos y servicios accesibles y así todo el mundo sabrá que de verdad valora a todos sus clientes. Recuerde: muchos clientes tendrán un familiar o amigo cercano con discapacidad y muchos clientes adquirirán una discapacidad con el tiempo. </t>
    </r>
  </si>
  <si>
    <t>¿Invierte en programas del mercado de trabajo local que ayuden a las personas con discapacidad a adquirir las habilidades técnicas y blandas que demandan los empleadores locales? Estos programas pueden gestionarlos su propia organización u otros socios.</t>
  </si>
  <si>
    <t>¿Alienta y facilita de manera rutinaria que emprendedores y trabajadores por cuenta propia con discapacidad formen parte de su cadena de suministros?</t>
  </si>
  <si>
    <t>¿Comunica de manera rutinaria sus iniciativas de igualdad e inclusión de la discapacidad a las partes interesadas internas y externas, por ejemplo, proveedores, ONG, organizaciones de personas con discapacidad, responsables de la formulación de políticas públicas, federaciones de empleadores o el público en general, a través de redes sociales, boletines informativos, publicaciones, anuncios u otros canales?</t>
  </si>
  <si>
    <t xml:space="preserve">Pida a personas con diversas discapacidades que prueben su proceso de adquisición de bienes y servicios para asegurarse de que todo el proceso sea accesible para las personas con discapacidad, ya sean trabajadores por cuenta propia, proveedores o emprendedores. </t>
  </si>
  <si>
    <t>Las inversiones que contribuyen a construir mercados de trabajo que facilitan de manera más eficiente el acceso al talento con discapacidad también generan beneficios ambientales y sociales. Los Objetivos de Desarrollo Sostenible consideran la inclusión de las 1300 millones de personas con discapacidad que hay en el mundo un imperativo en materia de derechos humanos y desarrollo económico. Amplíe el alcance y el impacto de sus inversiones en estrategias de ASG al insistir en que las personas con discapacidad participen activamente y que sus necesidades y aspiraciones específicas se aborden de verdad.</t>
  </si>
  <si>
    <t>Inicial</t>
  </si>
  <si>
    <t>Avanzado</t>
  </si>
  <si>
    <t>*Nota - Responder «No» o «No sé» a la pregunta anterior no solo es un riesgo significativo, sino que también significa que la organización no puede progresar en su rendimiento más allá del nivel Inicial.</t>
  </si>
  <si>
    <t>Enlace de recurso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</si>
</sst>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 #,##0_-;_-* &quot;-&quot;_-;_-@_-"/>
    <numFmt numFmtId="165" formatCode="_-* #,##0.00_-;\-* #,##0.00_-;_-* &quot;-&quot;??_-;_-@_-"/>
    <numFmt numFmtId="166" formatCode="_-* #,##0\ &quot;€&quot;_-;\-* #,##0\ &quot;€&quot;_-;_-* &quot;-&quot;\ &quot;€&quot;_-;_-@_-"/>
    <numFmt numFmtId="167" formatCode="_-* #,##0.00\ &quot;€&quot;_-;\-* #,##0.00\ &quot;€&quot;_-;_-* &quot;-&quot;??\ &quot;€&quot;_-;_-@_-"/>
    <numFmt numFmtId="168" formatCode="_-* #,##0_-;\-* #,##0_-;_-* &quot;-&quot;??_-;_-@_-"/>
  </numFmts>
  <fonts count="23" x14ac:knownFonts="1">
    <font>
      <sz val="11"/>
      <color theme="1"/>
      <name val="Calibri"/>
      <family val="2"/>
      <scheme val="minor"/>
    </font>
    <font>
      <sz val="10"/>
      <color theme="1"/>
      <name val="Arial"/>
      <family val="2"/>
    </font>
    <font>
      <b/>
      <sz val="12"/>
      <color theme="1"/>
      <name val="Arial"/>
      <family val="2"/>
    </font>
    <font>
      <sz val="12"/>
      <color theme="1"/>
      <name val="Arial"/>
      <family val="2"/>
    </font>
    <font>
      <sz val="14"/>
      <color theme="1"/>
      <name val="Arial"/>
      <family val="2"/>
    </font>
    <font>
      <b/>
      <sz val="14"/>
      <color theme="1"/>
      <name val="Arial"/>
      <family val="2"/>
    </font>
    <font>
      <b/>
      <u/>
      <sz val="14"/>
      <color theme="1"/>
      <name val="Arial"/>
      <family val="2"/>
    </font>
    <font>
      <sz val="12"/>
      <color rgb="FFFF0000"/>
      <name val="Arial"/>
      <family val="2"/>
    </font>
    <font>
      <u/>
      <sz val="14"/>
      <color theme="1"/>
      <name val="Arial"/>
      <family val="2"/>
    </font>
    <font>
      <i/>
      <sz val="12"/>
      <color rgb="FFFF0000"/>
      <name val="Arial"/>
      <family val="2"/>
    </font>
    <font>
      <b/>
      <u/>
      <sz val="12"/>
      <color theme="1"/>
      <name val="Arial"/>
      <family val="2"/>
    </font>
    <font>
      <u/>
      <sz val="11"/>
      <color theme="10"/>
      <name val="Calibri"/>
      <family val="2"/>
      <scheme val="minor"/>
    </font>
    <font>
      <u/>
      <sz val="12"/>
      <color theme="1"/>
      <name val="Arial"/>
      <family val="2"/>
    </font>
    <font>
      <b/>
      <u/>
      <sz val="14"/>
      <color rgb="FF000000"/>
      <name val="Arial"/>
      <family val="2"/>
    </font>
    <font>
      <sz val="14"/>
      <color rgb="FF000000"/>
      <name val="Arial"/>
      <family val="2"/>
    </font>
    <font>
      <b/>
      <sz val="14"/>
      <color rgb="FF000000"/>
      <name val="Arial"/>
      <family val="2"/>
    </font>
    <font>
      <u/>
      <sz val="14"/>
      <color rgb="FF000000"/>
      <name val="Arial"/>
      <family val="2"/>
    </font>
    <font>
      <b/>
      <sz val="12"/>
      <color rgb="FF000000"/>
      <name val="Arial"/>
      <family val="2"/>
    </font>
    <font>
      <sz val="12"/>
      <color rgb="FF000000"/>
      <name val="Arial"/>
      <family val="2"/>
    </font>
    <font>
      <sz val="10"/>
      <color rgb="FF000000"/>
      <name val="Arial"/>
      <family val="2"/>
    </font>
    <font>
      <u/>
      <sz val="12"/>
      <color rgb="FF000000"/>
      <name val="Arial"/>
      <family val="2"/>
    </font>
    <font>
      <i/>
      <sz val="12"/>
      <color rgb="FF000000"/>
      <name val="Arial"/>
      <family val="2"/>
    </font>
    <font>
      <sz val="11"/>
      <color theme="1"/>
      <name val="Calibri"/>
      <family val="2"/>
      <scheme val="minor"/>
    </font>
  </fonts>
  <fills count="4">
    <fill>
      <patternFill patternType="none"/>
    </fill>
    <fill>
      <patternFill patternType="gray125"/>
    </fill>
    <fill>
      <patternFill patternType="solid">
        <fgColor theme="0" tint="-0.24994659260841701"/>
        <bgColor indexed="64"/>
      </patternFill>
    </fill>
    <fill>
      <patternFill patternType="solid">
        <fgColor theme="0" tint="-4.9958800012207406E-2"/>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9" fontId="22"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5" fontId="22"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cellStyleXfs>
  <cellXfs count="81">
    <xf numFmtId="0" fontId="0" fillId="0" borderId="0" xfId="0"/>
    <xf numFmtId="0" fontId="3" fillId="0" borderId="0" xfId="0" applyFont="1"/>
    <xf numFmtId="0" fontId="3" fillId="0" borderId="0" xfId="0" applyFont="1" applyAlignment="1">
      <alignment horizontal="center"/>
    </xf>
    <xf numFmtId="0" fontId="2" fillId="0" borderId="0" xfId="0" applyFont="1"/>
    <xf numFmtId="0" fontId="2" fillId="0" borderId="0" xfId="0" applyFont="1" applyAlignment="1">
      <alignment horizontal="center"/>
    </xf>
    <xf numFmtId="0" fontId="3" fillId="0" borderId="1" xfId="0" applyFont="1" applyBorder="1" applyAlignment="1">
      <alignment vertical="center" wrapText="1"/>
    </xf>
    <xf numFmtId="0" fontId="3" fillId="0" borderId="0" xfId="0" applyFont="1" applyAlignment="1">
      <alignment horizontal="center" vertical="center"/>
    </xf>
    <xf numFmtId="9" fontId="3" fillId="0" borderId="0" xfId="1" applyFont="1" applyAlignment="1">
      <alignment horizontal="center"/>
    </xf>
    <xf numFmtId="0" fontId="4" fillId="2" borderId="0" xfId="0" applyFont="1" applyFill="1"/>
    <xf numFmtId="0" fontId="4" fillId="0" borderId="0" xfId="0" applyFont="1"/>
    <xf numFmtId="0" fontId="4" fillId="0" borderId="2" xfId="0" applyFont="1" applyBorder="1" applyAlignment="1">
      <alignment horizontal="center" vertical="center"/>
    </xf>
    <xf numFmtId="9" fontId="5" fillId="0" borderId="2" xfId="0" applyNumberFormat="1" applyFont="1" applyBorder="1" applyAlignment="1">
      <alignment horizontal="center" vertical="center"/>
    </xf>
    <xf numFmtId="9" fontId="5" fillId="0" borderId="2" xfId="1" applyFont="1" applyBorder="1" applyAlignment="1">
      <alignment horizontal="center" vertical="center"/>
    </xf>
    <xf numFmtId="0" fontId="4" fillId="0" borderId="0" xfId="0" applyFont="1" applyAlignment="1">
      <alignment horizontal="center"/>
    </xf>
    <xf numFmtId="9" fontId="4" fillId="0" borderId="0" xfId="1" applyFont="1" applyAlignment="1">
      <alignment horizontal="center"/>
    </xf>
    <xf numFmtId="0" fontId="6" fillId="0" borderId="2" xfId="0" applyFont="1" applyBorder="1" applyAlignment="1">
      <alignment horizontal="center" vertical="center"/>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4" fillId="2" borderId="0" xfId="0" applyFont="1" applyFill="1" applyAlignment="1">
      <alignment vertical="center"/>
    </xf>
    <xf numFmtId="0" fontId="4"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vertical="center" wrapText="1"/>
    </xf>
    <xf numFmtId="0" fontId="8" fillId="0" borderId="0" xfId="0" applyFont="1" applyAlignment="1">
      <alignment horizontal="center" vertical="center"/>
    </xf>
    <xf numFmtId="9" fontId="3" fillId="0" borderId="0" xfId="0" applyNumberFormat="1" applyFont="1" applyAlignment="1">
      <alignment vertical="center"/>
    </xf>
    <xf numFmtId="0" fontId="2" fillId="0" borderId="0" xfId="0" applyFont="1" applyAlignment="1">
      <alignment horizontal="center" vertical="center"/>
    </xf>
    <xf numFmtId="168" fontId="3" fillId="0" borderId="0" xfId="4" applyNumberFormat="1" applyFont="1" applyAlignment="1">
      <alignment horizontal="center"/>
    </xf>
    <xf numFmtId="9" fontId="3" fillId="0" borderId="1" xfId="1" applyFont="1" applyBorder="1" applyAlignment="1">
      <alignment horizontal="center"/>
    </xf>
    <xf numFmtId="0" fontId="3" fillId="0" borderId="1" xfId="0" applyFont="1" applyBorder="1" applyAlignment="1">
      <alignment horizontal="center"/>
    </xf>
    <xf numFmtId="0" fontId="7" fillId="0" borderId="0" xfId="0" applyFont="1"/>
    <xf numFmtId="9" fontId="5" fillId="0" borderId="3" xfId="0" applyNumberFormat="1" applyFont="1" applyBorder="1" applyAlignment="1">
      <alignment horizontal="center" vertical="center"/>
    </xf>
    <xf numFmtId="9" fontId="5" fillId="0" borderId="4" xfId="0" applyNumberFormat="1" applyFont="1" applyBorder="1" applyAlignment="1">
      <alignment horizontal="center" vertical="center"/>
    </xf>
    <xf numFmtId="9" fontId="5" fillId="0" borderId="3" xfId="1" applyFont="1" applyFill="1" applyBorder="1" applyAlignment="1">
      <alignment horizontal="center" vertical="center"/>
    </xf>
    <xf numFmtId="0" fontId="6" fillId="0" borderId="0" xfId="0" applyFont="1" applyAlignment="1">
      <alignment horizontal="left" vertical="center" wrapText="1"/>
    </xf>
    <xf numFmtId="0" fontId="10" fillId="0" borderId="0" xfId="0" applyFont="1" applyAlignment="1">
      <alignment vertical="top" wrapText="1"/>
    </xf>
    <xf numFmtId="0" fontId="3" fillId="0" borderId="1" xfId="0" applyFont="1" applyBorder="1"/>
    <xf numFmtId="0" fontId="8" fillId="0" borderId="0" xfId="6" applyFont="1" applyBorder="1" applyAlignment="1">
      <alignment horizontal="center" vertical="center"/>
    </xf>
    <xf numFmtId="0" fontId="3" fillId="0" borderId="5" xfId="0" applyFont="1" applyBorder="1"/>
    <xf numFmtId="0" fontId="12" fillId="0" borderId="1" xfId="6" applyFont="1" applyBorder="1" applyAlignment="1">
      <alignment horizontal="center" vertical="center"/>
    </xf>
    <xf numFmtId="0" fontId="12" fillId="0" borderId="1"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4" fillId="0" borderId="0" xfId="0" applyFont="1" applyAlignment="1">
      <alignment vertical="top" wrapText="1"/>
    </xf>
    <xf numFmtId="0" fontId="13" fillId="0" borderId="0" xfId="0" applyFont="1" applyAlignment="1">
      <alignment vertical="top" wrapText="1"/>
    </xf>
    <xf numFmtId="0" fontId="18" fillId="0" borderId="1" xfId="0" applyFont="1" applyBorder="1" applyAlignment="1">
      <alignment vertical="center" wrapText="1"/>
    </xf>
    <xf numFmtId="0" fontId="14" fillId="0" borderId="2" xfId="0" applyFont="1" applyBorder="1" applyAlignment="1">
      <alignment horizontal="center" vertical="center"/>
    </xf>
    <xf numFmtId="0" fontId="4" fillId="0" borderId="2" xfId="0" applyFont="1" applyBorder="1" applyAlignment="1">
      <alignment horizontal="center" vertical="center" wrapText="1"/>
    </xf>
    <xf numFmtId="0" fontId="2" fillId="0" borderId="0" xfId="0" applyFont="1" applyAlignment="1">
      <alignment horizontal="left" vertical="center"/>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18" fillId="0" borderId="7" xfId="0" applyFont="1" applyBorder="1" applyAlignment="1">
      <alignment horizontal="left" vertical="center" wrapText="1"/>
    </xf>
    <xf numFmtId="0" fontId="3" fillId="0" borderId="6" xfId="0" applyFont="1" applyBorder="1" applyAlignment="1">
      <alignment horizontal="left" vertical="center" wrapText="1"/>
    </xf>
    <xf numFmtId="0" fontId="2" fillId="3" borderId="9" xfId="0" applyFont="1" applyFill="1" applyBorder="1" applyAlignment="1">
      <alignment horizontal="left" vertical="center" wrapText="1"/>
    </xf>
    <xf numFmtId="0" fontId="2" fillId="3" borderId="10" xfId="0" applyFont="1" applyFill="1" applyBorder="1" applyAlignment="1">
      <alignment horizontal="left" vertical="center"/>
    </xf>
    <xf numFmtId="0" fontId="2" fillId="3" borderId="11" xfId="0" applyFont="1" applyFill="1" applyBorder="1" applyAlignment="1">
      <alignment horizontal="left" vertical="center"/>
    </xf>
    <xf numFmtId="0" fontId="3" fillId="0" borderId="7" xfId="0" applyFont="1" applyBorder="1" applyAlignment="1">
      <alignment horizontal="left" vertical="center" wrapText="1"/>
    </xf>
    <xf numFmtId="0" fontId="3" fillId="0" borderId="8" xfId="0" applyFont="1" applyBorder="1" applyAlignment="1">
      <alignment horizontal="center"/>
    </xf>
    <xf numFmtId="0" fontId="2"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3" fillId="0" borderId="12" xfId="0" applyFont="1" applyBorder="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9" fillId="0" borderId="0" xfId="0" applyFont="1" applyAlignment="1">
      <alignment horizontal="left" vertical="center" wrapText="1"/>
    </xf>
    <xf numFmtId="0" fontId="4" fillId="0" borderId="0" xfId="0" applyFont="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18" fillId="3" borderId="7"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left" vertical="center" wrapText="1"/>
      <protection locked="0"/>
    </xf>
    <xf numFmtId="0" fontId="3" fillId="3" borderId="6" xfId="0" applyFont="1" applyFill="1" applyBorder="1" applyAlignment="1" applyProtection="1">
      <alignment horizontal="left" vertical="center" wrapText="1"/>
      <protection locked="0"/>
    </xf>
    <xf numFmtId="0" fontId="18" fillId="3" borderId="1" xfId="0" applyFont="1" applyFill="1" applyBorder="1" applyAlignment="1" applyProtection="1">
      <alignment horizontal="center" vertical="center"/>
      <protection locked="0"/>
    </xf>
    <xf numFmtId="0" fontId="3" fillId="3" borderId="1" xfId="0" applyFont="1" applyFill="1" applyBorder="1" applyAlignment="1" applyProtection="1">
      <alignment vertical="center" wrapText="1"/>
      <protection locked="0"/>
    </xf>
    <xf numFmtId="0" fontId="3" fillId="3" borderId="7"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12" xfId="0" applyFont="1" applyFill="1" applyBorder="1" applyAlignment="1" applyProtection="1">
      <alignment horizontal="left" vertical="center" wrapText="1"/>
      <protection locked="0"/>
    </xf>
  </cellXfs>
  <cellStyles count="7">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Percent" xfId="1" xr:uid="{00000000-0005-0000-0000-000001000000}"/>
  </cellStyles>
  <dxfs count="9">
    <dxf>
      <font>
        <color theme="0"/>
      </font>
      <fill>
        <patternFill>
          <bgColor rgb="FFFF0000"/>
        </patternFill>
      </fill>
    </dxf>
    <dxf>
      <font>
        <color theme="1"/>
      </font>
      <fill>
        <patternFill>
          <bgColor rgb="FF92D050"/>
        </patternFill>
      </fill>
    </dxf>
    <dxf>
      <font>
        <color theme="1"/>
      </font>
      <fill>
        <patternFill>
          <bgColor rgb="FFFFC000"/>
        </patternFill>
      </fill>
    </dxf>
    <dxf>
      <font>
        <color theme="0"/>
      </font>
      <fill>
        <patternFill>
          <bgColor rgb="FFFF0000"/>
        </patternFill>
      </fill>
    </dxf>
    <dxf>
      <font>
        <color theme="1"/>
      </font>
      <fill>
        <patternFill>
          <bgColor rgb="FF92D050"/>
        </patternFill>
      </fill>
    </dxf>
    <dxf>
      <font>
        <color theme="1"/>
      </font>
      <fill>
        <patternFill>
          <bgColor rgb="FFFFC000"/>
        </patternFill>
      </fill>
    </dxf>
    <dxf>
      <fill>
        <patternFill>
          <bgColor rgb="FF92D050"/>
        </patternFill>
      </fill>
    </dxf>
    <dxf>
      <fill>
        <patternFill>
          <bgColor rgb="FFFFC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182030</xdr:rowOff>
    </xdr:from>
    <xdr:to>
      <xdr:col>0</xdr:col>
      <xdr:colOff>7772400</xdr:colOff>
      <xdr:row>1</xdr:row>
      <xdr:rowOff>33875</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2030"/>
          <a:ext cx="7772400" cy="15875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ilo.org/global/topics/equality-and-discrimination/WCMS_536630/lang--en/index.htm" TargetMode="External"/><Relationship Id="rId13" Type="http://schemas.openxmlformats.org/officeDocument/2006/relationships/hyperlink" Target="https://www.sis.se/api/document/preview/914186/"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w3.org/WAI/standards-guidelines/wcag/" TargetMode="External"/><Relationship Id="rId12" Type="http://schemas.openxmlformats.org/officeDocument/2006/relationships/hyperlink" Target="https://www.ilo.org/global/topics/disability-and-work/WCMS_830386/lang--en/index.htm" TargetMode="External"/><Relationship Id="rId2" Type="http://schemas.openxmlformats.org/officeDocument/2006/relationships/hyperlink" Target="https://www.businessdisabilityinternational.org/the-bdi-charter/"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0introduction%20to%20workplace%20adjustments.pdf" TargetMode="External"/><Relationship Id="rId11" Type="http://schemas.openxmlformats.org/officeDocument/2006/relationships/hyperlink" Target="https://www.un.org/sites/un2.un.org/files/2021/01/2020_un_disability_inclusion_strategy_guidelines_indicator_8.pdf" TargetMode="External"/><Relationship Id="rId5" Type="http://schemas.openxmlformats.org/officeDocument/2006/relationships/hyperlink" Target="https://www.businessdisabilityinternational.org/wp-content/uploads/2026/02/bdi-Interviewing-candidates-with-disabilities.pdf" TargetMode="External"/><Relationship Id="rId15" Type="http://schemas.openxmlformats.org/officeDocument/2006/relationships/printerSettings" Target="../printerSettings/printerSettings2.bin"/><Relationship Id="rId10" Type="http://schemas.openxmlformats.org/officeDocument/2006/relationships/hyperlink" Target="http://www.businessanddisability.org/wp-content/uploads/2021/03/Digital-accessibility-primer.pdf" TargetMode="External"/><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1.issa.int/guidelines/rtw" TargetMode="External"/><Relationship Id="rId14" Type="http://schemas.openxmlformats.org/officeDocument/2006/relationships/hyperlink" Target="https://safeguardingsupporthub.org/sites/default/files/2022-07/A%20recruiters'%20introduction%20to%20workplace%20adjustment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purplespace.org/download_doc_file.php?doc=db269709f8baebcf56971bf0e6e290cb" TargetMode="External"/><Relationship Id="rId3" Type="http://schemas.openxmlformats.org/officeDocument/2006/relationships/hyperlink" Target="https://vimeo.com/163837500" TargetMode="External"/><Relationship Id="rId7" Type="http://schemas.openxmlformats.org/officeDocument/2006/relationships/hyperlink" Target="https://www.businessdisabilityinternational.org/wp-content/uploads/2024/06/investing_in_human_potential_20241.pdf" TargetMode="External"/><Relationship Id="rId12" Type="http://schemas.openxmlformats.org/officeDocument/2006/relationships/printerSettings" Target="../printerSettings/printerSettings3.bin"/><Relationship Id="rId2" Type="http://schemas.openxmlformats.org/officeDocument/2006/relationships/hyperlink" Target="https://www.sis.se/api/document/preview/914186/" TargetMode="External"/><Relationship Id="rId1" Type="http://schemas.openxmlformats.org/officeDocument/2006/relationships/hyperlink" Target="https://www.w3.org/WAI/standards-guidelines/wcag/" TargetMode="External"/><Relationship Id="rId6" Type="http://schemas.openxmlformats.org/officeDocument/2006/relationships/hyperlink" Target="https://www.businessanddisability.org/members/" TargetMode="External"/><Relationship Id="rId11" Type="http://schemas.openxmlformats.org/officeDocument/2006/relationships/hyperlink" Target="https://www.un.org/sites/un2.un.org/files/un_disability-inclusive_consultation_guidelines.pdf" TargetMode="External"/><Relationship Id="rId5" Type="http://schemas.openxmlformats.org/officeDocument/2006/relationships/hyperlink" Target="https://www.businessdisabilityinternational.org/learning-directly-from-disabled-people/" TargetMode="External"/><Relationship Id="rId10" Type="http://schemas.openxmlformats.org/officeDocument/2006/relationships/hyperlink" Target="https://www.purplespace.org/purplespace-global" TargetMode="External"/><Relationship Id="rId4" Type="http://schemas.openxmlformats.org/officeDocument/2006/relationships/hyperlink" Target="https://www.un.org/development/desa/disabilities/convention-on-the-rights-of-persons-with-disabilities.html" TargetMode="External"/><Relationship Id="rId9" Type="http://schemas.openxmlformats.org/officeDocument/2006/relationships/hyperlink" Target="https://www.purplespace.org/purplespace-globa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t.com/help/here-for-you" TargetMode="External"/><Relationship Id="rId2" Type="http://schemas.openxmlformats.org/officeDocument/2006/relationships/hyperlink" Target="https://www.theo2.co.uk/accessibility" TargetMode="External"/><Relationship Id="rId1" Type="http://schemas.openxmlformats.org/officeDocument/2006/relationships/hyperlink" Target="https://www.hsbc.co.uk/help/supporting-customer-needs/" TargetMode="External"/><Relationship Id="rId6" Type="http://schemas.openxmlformats.org/officeDocument/2006/relationships/printerSettings" Target="../printerSettings/printerSettings4.bin"/><Relationship Id="rId5" Type="http://schemas.openxmlformats.org/officeDocument/2006/relationships/hyperlink" Target="https://www.un.org/sites/un2.un.org/files/un_disability-inclusive_communication_guidelines.pdf" TargetMode="External"/><Relationship Id="rId4" Type="http://schemas.openxmlformats.org/officeDocument/2006/relationships/hyperlink" Target="https://www.edfenergy.com/PS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undaytimes.lk/221023/business-times/usaid-pizza-hut-launch-28-training-kitchens-for-sri-lankan-youth-499462.html" TargetMode="External"/><Relationship Id="rId2" Type="http://schemas.openxmlformats.org/officeDocument/2006/relationships/hyperlink" Target="https://home.barclays/content/dam/home-barclays/documents/who-we-are/our-strategy/DandI/D&amp;I-Disability-Whitepaper-2018.pdf" TargetMode="External"/><Relationship Id="rId1" Type="http://schemas.openxmlformats.org/officeDocument/2006/relationships/hyperlink" Target="http://www.businessanddisability.org/wp-content/uploads/2020/01/Standard-Chartered-Building-a-Disability-Confident-Workplace-Toolkit_External.pdf" TargetMode="External"/><Relationship Id="rId6" Type="http://schemas.openxmlformats.org/officeDocument/2006/relationships/printerSettings" Target="../printerSettings/printerSettings5.bin"/><Relationship Id="rId5" Type="http://schemas.openxmlformats.org/officeDocument/2006/relationships/hyperlink" Target="https://disabilityhub.eu/sites/default/files/files/outcomes/gri_disability_reporting_0.pdf" TargetMode="External"/><Relationship Id="rId4" Type="http://schemas.openxmlformats.org/officeDocument/2006/relationships/hyperlink" Target="https://www.businessanddisability.org/member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afeguardingsupporthub.org/sites/default/files/2022-07/A%20recruiters'%20introduction%20to%20workplace%20adjustments.pdf" TargetMode="External"/><Relationship Id="rId13" Type="http://schemas.openxmlformats.org/officeDocument/2006/relationships/hyperlink" Target="https://www.un.org/sites/un2.un.org/files/2021/01/2020_un_disability_inclusion_strategy_guidelines_indicator_8.pdf" TargetMode="External"/><Relationship Id="rId18" Type="http://schemas.openxmlformats.org/officeDocument/2006/relationships/hyperlink" Target="https://www.sundaytimes.lk/221023/business-times/usaid-pizza-hut-launch-28-training-kitchens-for-sri-lankan-youth-499462.html"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businessdisabilityinternational.org/wp-content/uploads/2026/02/bdi-Interviewing-candidates-with-disabilities.pdf" TargetMode="External"/><Relationship Id="rId12" Type="http://schemas.openxmlformats.org/officeDocument/2006/relationships/hyperlink" Target="https://www.w3.org/WAI/standards-guidelines/wcag/" TargetMode="External"/><Relationship Id="rId17" Type="http://schemas.openxmlformats.org/officeDocument/2006/relationships/hyperlink" Target="https://www.businessdisabilityinternational.org/learning-directly-from-disabled-people/" TargetMode="External"/><Relationship Id="rId2" Type="http://schemas.openxmlformats.org/officeDocument/2006/relationships/hyperlink" Target="https://www.businessdisabilityinternational.org/the-bdi-charter/" TargetMode="External"/><Relationship Id="rId16" Type="http://schemas.openxmlformats.org/officeDocument/2006/relationships/hyperlink" Target="https://www.un.org/development/desa/disabilities/convention-on-the-rights-of-persons-with-disabilities.html"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0introduction%20to%20workplace%20adjustments.pdf" TargetMode="External"/><Relationship Id="rId11" Type="http://schemas.openxmlformats.org/officeDocument/2006/relationships/hyperlink" Target="http://www.businessanddisability.org/wp-content/uploads/2021/03/Digital-accessibility-primer.pdf" TargetMode="External"/><Relationship Id="rId5" Type="http://schemas.openxmlformats.org/officeDocument/2006/relationships/hyperlink" Target="https://www.ilo.org/global/topics/equality-and-discrimination/WCMS_536630/lang--en/index.htm" TargetMode="External"/><Relationship Id="rId15" Type="http://schemas.openxmlformats.org/officeDocument/2006/relationships/hyperlink" Target="https://vimeo.com/163837500" TargetMode="External"/><Relationship Id="rId10" Type="http://schemas.openxmlformats.org/officeDocument/2006/relationships/hyperlink" Target="https://ww1.issa.int/guidelines/rtw" TargetMode="External"/><Relationship Id="rId19" Type="http://schemas.openxmlformats.org/officeDocument/2006/relationships/printerSettings" Target="../printerSettings/printerSettings6.bin"/><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w.ilo.org/global/topics/disability-and-work/WCMS_830386/lang--en/index.htm" TargetMode="External"/><Relationship Id="rId14" Type="http://schemas.openxmlformats.org/officeDocument/2006/relationships/hyperlink" Target="https://www.sis.se/api/document/preview/9141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B90F-3307-4364-882B-8D3D81EEAF30}">
  <sheetPr codeName="Sheet1">
    <tabColor rgb="FFFFFF00"/>
    <pageSetUpPr fitToPage="1"/>
  </sheetPr>
  <dimension ref="A1:A3"/>
  <sheetViews>
    <sheetView showGridLines="0" tabSelected="1" zoomScaleNormal="100" workbookViewId="0">
      <selection activeCell="A2" sqref="A2"/>
    </sheetView>
  </sheetViews>
  <sheetFormatPr baseColWidth="10" defaultColWidth="8.6640625" defaultRowHeight="15" x14ac:dyDescent="0.2"/>
  <cols>
    <col min="1" max="1" width="237.6640625" customWidth="1"/>
  </cols>
  <sheetData>
    <row r="1" spans="1:1" ht="137" customHeight="1" x14ac:dyDescent="0.2">
      <c r="A1" s="35" t="s">
        <v>123</v>
      </c>
    </row>
    <row r="2" spans="1:1" ht="409.5" customHeight="1" x14ac:dyDescent="0.2">
      <c r="A2" s="43" t="s">
        <v>147</v>
      </c>
    </row>
    <row r="3" spans="1:1" ht="82.25" customHeight="1" x14ac:dyDescent="0.2">
      <c r="A3" s="44" t="s">
        <v>148</v>
      </c>
    </row>
  </sheetData>
  <sheetProtection algorithmName="SHA-512" hashValue="8kn/yhURtaH9D+Wpn1Hykd9P7sLEECVEz49lGUPh3+ksbsdD+v5HqfSA9GVy5QtUiBuF7rDx1U2d7SxvcuYZ+Q==" saltValue="wIKTTBLk6mnl2zo1vSXCWA==" spinCount="100000" sheet="1" objects="1" scenarios="1"/>
  <pageMargins left="0.7" right="0.7" top="0.75" bottom="0.75" header="0.3" footer="0.3"/>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907A-EF4F-4AB0-BECE-93F35EFB7A0B}">
  <sheetPr codeName="Sheet2">
    <tabColor rgb="FF00B0F0"/>
    <pageSetUpPr fitToPage="1"/>
  </sheetPr>
  <dimension ref="A1:N49"/>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0.5" style="1" customWidth="1"/>
    <col min="3" max="3" width="2.6640625" style="1" customWidth="1"/>
    <col min="4" max="4" width="12.5" style="1" bestFit="1" customWidth="1"/>
    <col min="5" max="5" width="2.6640625" style="1" customWidth="1"/>
    <col min="6" max="6" width="50.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2" width="7.6640625" style="1" hidden="1" customWidth="1"/>
    <col min="13" max="13" width="8.5" style="1" hidden="1" customWidth="1"/>
    <col min="14" max="14" width="13.83203125" style="1" hidden="1" customWidth="1"/>
    <col min="15" max="16384" width="8.6640625" style="1"/>
  </cols>
  <sheetData>
    <row r="1" spans="1:14" ht="17" thickBot="1" x14ac:dyDescent="0.25"/>
    <row r="2" spans="1:14" ht="31.25" customHeight="1" thickBot="1" x14ac:dyDescent="0.25">
      <c r="B2" s="53" t="s">
        <v>130</v>
      </c>
      <c r="C2" s="54"/>
      <c r="D2" s="54"/>
      <c r="E2" s="54"/>
      <c r="F2" s="54"/>
      <c r="G2" s="54"/>
      <c r="H2" s="54"/>
      <c r="I2" s="54"/>
      <c r="J2" s="55"/>
      <c r="N2" s="2"/>
    </row>
    <row r="3" spans="1:14" ht="27" customHeight="1" thickBot="1" x14ac:dyDescent="0.25">
      <c r="B3" s="3" t="s">
        <v>6</v>
      </c>
      <c r="D3" s="4" t="s">
        <v>7</v>
      </c>
      <c r="F3" s="3" t="s">
        <v>75</v>
      </c>
      <c r="H3" s="4" t="s">
        <v>129</v>
      </c>
      <c r="J3" s="4" t="s">
        <v>76</v>
      </c>
      <c r="L3" s="26" t="s">
        <v>135</v>
      </c>
      <c r="M3" s="26" t="s">
        <v>136</v>
      </c>
      <c r="N3" s="26" t="s">
        <v>137</v>
      </c>
    </row>
    <row r="4" spans="1:14" ht="42" customHeight="1" thickBot="1" x14ac:dyDescent="0.25">
      <c r="A4" s="57"/>
      <c r="B4" s="56" t="s">
        <v>124</v>
      </c>
      <c r="C4" s="57"/>
      <c r="D4" s="70" t="s">
        <v>146</v>
      </c>
      <c r="E4" s="57"/>
      <c r="F4" s="51" t="s">
        <v>149</v>
      </c>
      <c r="G4" s="57"/>
      <c r="H4" s="42" t="s">
        <v>134</v>
      </c>
      <c r="I4" s="57"/>
      <c r="J4" s="72"/>
      <c r="L4" s="6">
        <f>IF(D4="Sí",1,0)</f>
        <v>0</v>
      </c>
      <c r="M4" s="25">
        <v>2</v>
      </c>
      <c r="N4" s="6">
        <f>L4*M4</f>
        <v>0</v>
      </c>
    </row>
    <row r="5" spans="1:14" ht="48" customHeight="1" thickBot="1" x14ac:dyDescent="0.25">
      <c r="A5" s="57"/>
      <c r="B5" s="52"/>
      <c r="C5" s="57"/>
      <c r="D5" s="71"/>
      <c r="E5" s="57"/>
      <c r="F5" s="52"/>
      <c r="G5" s="57"/>
      <c r="H5" s="40" t="s">
        <v>134</v>
      </c>
      <c r="I5" s="57"/>
      <c r="J5" s="73"/>
      <c r="L5" s="6"/>
      <c r="M5" s="25"/>
      <c r="N5" s="6"/>
    </row>
    <row r="6" spans="1:14" ht="27" customHeight="1" thickBot="1" x14ac:dyDescent="0.25">
      <c r="B6" s="3" t="s">
        <v>9</v>
      </c>
      <c r="D6" s="4" t="s">
        <v>7</v>
      </c>
      <c r="F6" s="3" t="s">
        <v>75</v>
      </c>
      <c r="J6" s="4" t="s">
        <v>76</v>
      </c>
      <c r="N6" s="4"/>
    </row>
    <row r="7" spans="1:14" ht="154" thickBot="1" x14ac:dyDescent="0.25">
      <c r="B7" s="5" t="s">
        <v>89</v>
      </c>
      <c r="D7" s="74" t="s">
        <v>146</v>
      </c>
      <c r="F7" s="45" t="s">
        <v>158</v>
      </c>
      <c r="H7" s="40" t="s">
        <v>134</v>
      </c>
      <c r="J7" s="75"/>
      <c r="L7" s="6">
        <f>IF(D7="Sí",1,0)</f>
        <v>0</v>
      </c>
      <c r="M7" s="25">
        <v>2</v>
      </c>
      <c r="N7" s="6">
        <f>L7*M7</f>
        <v>0</v>
      </c>
    </row>
    <row r="8" spans="1:14" ht="27.5" customHeight="1" thickBot="1" x14ac:dyDescent="0.25">
      <c r="B8" s="3" t="s">
        <v>10</v>
      </c>
      <c r="D8" s="4" t="s">
        <v>7</v>
      </c>
      <c r="F8" s="3" t="s">
        <v>75</v>
      </c>
      <c r="J8" s="4" t="s">
        <v>76</v>
      </c>
      <c r="N8" s="4"/>
    </row>
    <row r="9" spans="1:14" ht="51" customHeight="1" thickBot="1" x14ac:dyDescent="0.25">
      <c r="B9" s="49" t="s">
        <v>126</v>
      </c>
      <c r="D9" s="70" t="s">
        <v>146</v>
      </c>
      <c r="F9" s="51" t="s">
        <v>157</v>
      </c>
      <c r="H9" s="40" t="s">
        <v>174</v>
      </c>
      <c r="J9" s="76"/>
      <c r="L9" s="6">
        <f>IF(D9="Sí",1,0)</f>
        <v>0</v>
      </c>
      <c r="M9" s="25">
        <v>2</v>
      </c>
      <c r="N9" s="6">
        <f>L9*M9</f>
        <v>0</v>
      </c>
    </row>
    <row r="10" spans="1:14" ht="68.25" customHeight="1" thickBot="1" x14ac:dyDescent="0.25">
      <c r="B10" s="50"/>
      <c r="D10" s="71"/>
      <c r="F10" s="52"/>
      <c r="H10" s="40" t="s">
        <v>134</v>
      </c>
      <c r="J10" s="77"/>
      <c r="L10" s="6"/>
      <c r="M10" s="25"/>
      <c r="N10" s="6"/>
    </row>
    <row r="11" spans="1:14" ht="27" customHeight="1" thickBot="1" x14ac:dyDescent="0.25">
      <c r="B11" s="3" t="s">
        <v>11</v>
      </c>
      <c r="D11" s="4" t="s">
        <v>7</v>
      </c>
      <c r="F11" s="3" t="s">
        <v>75</v>
      </c>
      <c r="J11" s="4" t="s">
        <v>76</v>
      </c>
      <c r="N11" s="4"/>
    </row>
    <row r="12" spans="1:14" ht="137" thickBot="1" x14ac:dyDescent="0.25">
      <c r="B12" s="5" t="s">
        <v>0</v>
      </c>
      <c r="D12" s="74" t="s">
        <v>146</v>
      </c>
      <c r="F12" s="5" t="s">
        <v>90</v>
      </c>
      <c r="H12" s="36"/>
      <c r="J12" s="75"/>
      <c r="L12" s="6">
        <f>IF(D12="Sí",1,0)</f>
        <v>0</v>
      </c>
      <c r="M12" s="25">
        <v>2</v>
      </c>
      <c r="N12" s="6">
        <f>L12*M12</f>
        <v>0</v>
      </c>
    </row>
    <row r="13" spans="1:14" ht="27" customHeight="1" thickBot="1" x14ac:dyDescent="0.25">
      <c r="B13" s="3" t="s">
        <v>12</v>
      </c>
      <c r="D13" s="4" t="s">
        <v>7</v>
      </c>
      <c r="F13" s="3" t="s">
        <v>75</v>
      </c>
      <c r="J13" s="4" t="s">
        <v>76</v>
      </c>
      <c r="N13" s="4"/>
    </row>
    <row r="14" spans="1:14" ht="171" thickBot="1" x14ac:dyDescent="0.25">
      <c r="B14" s="5" t="s">
        <v>13</v>
      </c>
      <c r="D14" s="78" t="s">
        <v>146</v>
      </c>
      <c r="F14" s="45" t="s">
        <v>156</v>
      </c>
      <c r="H14" s="36"/>
      <c r="J14" s="75"/>
      <c r="L14" s="6">
        <f>IF(D14="Sí",1,0)</f>
        <v>0</v>
      </c>
      <c r="M14" s="25">
        <v>2</v>
      </c>
      <c r="N14" s="6">
        <f>L14*M14</f>
        <v>0</v>
      </c>
    </row>
    <row r="15" spans="1:14" ht="27" customHeight="1" thickBot="1" x14ac:dyDescent="0.25">
      <c r="B15" s="3" t="s">
        <v>14</v>
      </c>
      <c r="D15" s="4" t="s">
        <v>7</v>
      </c>
      <c r="F15" s="3" t="s">
        <v>75</v>
      </c>
      <c r="J15" s="4" t="s">
        <v>76</v>
      </c>
      <c r="N15" s="4"/>
    </row>
    <row r="16" spans="1:14" ht="171" thickBot="1" x14ac:dyDescent="0.25">
      <c r="B16" s="5" t="s">
        <v>15</v>
      </c>
      <c r="D16" s="74" t="s">
        <v>146</v>
      </c>
      <c r="F16" s="45" t="s">
        <v>155</v>
      </c>
      <c r="H16" s="40" t="s">
        <v>174</v>
      </c>
      <c r="J16" s="75"/>
      <c r="L16" s="6">
        <f>IF(D16="Sí",1,0)</f>
        <v>0</v>
      </c>
      <c r="M16" s="25">
        <v>2</v>
      </c>
      <c r="N16" s="6">
        <f>L16*M16</f>
        <v>0</v>
      </c>
    </row>
    <row r="17" spans="2:14" ht="27" customHeight="1" thickBot="1" x14ac:dyDescent="0.25">
      <c r="B17" s="3" t="s">
        <v>16</v>
      </c>
      <c r="D17" s="4" t="s">
        <v>7</v>
      </c>
      <c r="F17" s="3" t="s">
        <v>75</v>
      </c>
      <c r="J17" s="4" t="s">
        <v>76</v>
      </c>
      <c r="N17" s="4"/>
    </row>
    <row r="18" spans="2:14" ht="154" thickBot="1" x14ac:dyDescent="0.25">
      <c r="B18" s="5" t="s">
        <v>91</v>
      </c>
      <c r="D18" s="74" t="s">
        <v>146</v>
      </c>
      <c r="F18" s="5" t="s">
        <v>92</v>
      </c>
      <c r="H18" s="40" t="s">
        <v>134</v>
      </c>
      <c r="J18" s="75"/>
      <c r="L18" s="6">
        <f>IF(D18="Sí",1,0)</f>
        <v>0</v>
      </c>
      <c r="M18" s="25">
        <v>1</v>
      </c>
      <c r="N18" s="6">
        <f>L18*M18</f>
        <v>0</v>
      </c>
    </row>
    <row r="19" spans="2:14" ht="27" customHeight="1" thickBot="1" x14ac:dyDescent="0.25">
      <c r="B19" s="3" t="s">
        <v>17</v>
      </c>
      <c r="D19" s="4" t="s">
        <v>7</v>
      </c>
      <c r="F19" s="3" t="s">
        <v>75</v>
      </c>
      <c r="J19" s="4" t="s">
        <v>76</v>
      </c>
      <c r="N19" s="4"/>
    </row>
    <row r="20" spans="2:14" ht="86" thickBot="1" x14ac:dyDescent="0.25">
      <c r="B20" s="5" t="s">
        <v>127</v>
      </c>
      <c r="D20" s="74" t="s">
        <v>146</v>
      </c>
      <c r="F20" s="5" t="s">
        <v>154</v>
      </c>
      <c r="H20" s="40" t="s">
        <v>134</v>
      </c>
      <c r="J20" s="75"/>
      <c r="L20" s="6">
        <f>IF(D20="Sí",1,0)</f>
        <v>0</v>
      </c>
      <c r="M20" s="25">
        <v>2</v>
      </c>
      <c r="N20" s="6">
        <f>L20*M20</f>
        <v>0</v>
      </c>
    </row>
    <row r="21" spans="2:14" ht="27" customHeight="1" thickBot="1" x14ac:dyDescent="0.25">
      <c r="B21" s="3" t="s">
        <v>18</v>
      </c>
      <c r="D21" s="4" t="s">
        <v>7</v>
      </c>
      <c r="F21" s="3" t="s">
        <v>75</v>
      </c>
      <c r="J21" s="4" t="s">
        <v>76</v>
      </c>
      <c r="N21" s="4"/>
    </row>
    <row r="22" spans="2:14" ht="86" thickBot="1" x14ac:dyDescent="0.25">
      <c r="B22" s="5" t="s">
        <v>93</v>
      </c>
      <c r="D22" s="74" t="s">
        <v>146</v>
      </c>
      <c r="F22" s="5" t="s">
        <v>79</v>
      </c>
      <c r="H22" s="36"/>
      <c r="J22" s="75"/>
      <c r="L22" s="6">
        <f>IF(D22="Sí",1,0)</f>
        <v>0</v>
      </c>
      <c r="M22" s="25">
        <v>2</v>
      </c>
      <c r="N22" s="6">
        <f>L22*M22</f>
        <v>0</v>
      </c>
    </row>
    <row r="23" spans="2:14" ht="27" customHeight="1" thickBot="1" x14ac:dyDescent="0.25">
      <c r="B23" s="3" t="s">
        <v>19</v>
      </c>
      <c r="D23" s="4" t="s">
        <v>7</v>
      </c>
      <c r="F23" s="3" t="s">
        <v>75</v>
      </c>
      <c r="J23" s="4" t="s">
        <v>76</v>
      </c>
      <c r="N23" s="4"/>
    </row>
    <row r="24" spans="2:14" ht="205" thickBot="1" x14ac:dyDescent="0.25">
      <c r="B24" s="5" t="s">
        <v>104</v>
      </c>
      <c r="D24" s="74" t="s">
        <v>146</v>
      </c>
      <c r="F24" s="45" t="s">
        <v>153</v>
      </c>
      <c r="H24" s="40"/>
      <c r="J24" s="75"/>
      <c r="L24" s="6">
        <f>IF(D24="Sí",1,0)</f>
        <v>0</v>
      </c>
      <c r="M24" s="25">
        <v>1</v>
      </c>
      <c r="N24" s="6">
        <f>L24*M24</f>
        <v>0</v>
      </c>
    </row>
    <row r="25" spans="2:14" ht="27" customHeight="1" thickBot="1" x14ac:dyDescent="0.25">
      <c r="B25" s="3" t="s">
        <v>20</v>
      </c>
      <c r="D25" s="4" t="s">
        <v>7</v>
      </c>
      <c r="F25" s="3" t="s">
        <v>75</v>
      </c>
      <c r="J25" s="4" t="s">
        <v>76</v>
      </c>
      <c r="N25" s="4"/>
    </row>
    <row r="26" spans="2:14" ht="103" thickBot="1" x14ac:dyDescent="0.25">
      <c r="B26" s="5" t="s">
        <v>80</v>
      </c>
      <c r="D26" s="74" t="s">
        <v>146</v>
      </c>
      <c r="F26" s="5" t="s">
        <v>94</v>
      </c>
      <c r="H26" s="40" t="s">
        <v>134</v>
      </c>
      <c r="J26" s="75"/>
      <c r="L26" s="6">
        <f>IF(D26="Sí",1,0)</f>
        <v>0</v>
      </c>
      <c r="M26" s="25">
        <v>1</v>
      </c>
      <c r="N26" s="6">
        <f>L26*M26</f>
        <v>0</v>
      </c>
    </row>
    <row r="27" spans="2:14" ht="27" customHeight="1" thickBot="1" x14ac:dyDescent="0.25">
      <c r="B27" s="3" t="s">
        <v>21</v>
      </c>
      <c r="D27" s="4" t="s">
        <v>7</v>
      </c>
      <c r="F27" s="3" t="s">
        <v>75</v>
      </c>
      <c r="J27" s="4" t="s">
        <v>76</v>
      </c>
      <c r="N27" s="4"/>
    </row>
    <row r="28" spans="2:14" ht="86" thickBot="1" x14ac:dyDescent="0.25">
      <c r="B28" s="5" t="s">
        <v>22</v>
      </c>
      <c r="D28" s="74" t="s">
        <v>146</v>
      </c>
      <c r="F28" s="5" t="s">
        <v>81</v>
      </c>
      <c r="H28" s="36"/>
      <c r="J28" s="75"/>
      <c r="L28" s="6">
        <f>IF(D28="Sí",1,0)</f>
        <v>0</v>
      </c>
      <c r="M28" s="25">
        <v>2</v>
      </c>
      <c r="N28" s="6">
        <f>L28*M28</f>
        <v>0</v>
      </c>
    </row>
    <row r="29" spans="2:14" ht="27" customHeight="1" thickBot="1" x14ac:dyDescent="0.25">
      <c r="B29" s="3" t="s">
        <v>23</v>
      </c>
      <c r="D29" s="4" t="s">
        <v>7</v>
      </c>
      <c r="F29" s="3" t="s">
        <v>75</v>
      </c>
      <c r="J29" s="4" t="s">
        <v>76</v>
      </c>
      <c r="N29" s="4"/>
    </row>
    <row r="30" spans="2:14" ht="103" thickBot="1" x14ac:dyDescent="0.25">
      <c r="B30" s="5" t="s">
        <v>24</v>
      </c>
      <c r="D30" s="74" t="s">
        <v>146</v>
      </c>
      <c r="F30" s="5" t="s">
        <v>95</v>
      </c>
      <c r="H30" s="36"/>
      <c r="J30" s="75"/>
      <c r="L30" s="6">
        <f>IF(D30="Sí",1,0)</f>
        <v>0</v>
      </c>
      <c r="M30" s="25">
        <v>2</v>
      </c>
      <c r="N30" s="6">
        <f>L30*M30</f>
        <v>0</v>
      </c>
    </row>
    <row r="31" spans="2:14" ht="27" customHeight="1" thickBot="1" x14ac:dyDescent="0.25">
      <c r="B31" s="3" t="s">
        <v>25</v>
      </c>
      <c r="D31" s="4" t="s">
        <v>7</v>
      </c>
      <c r="F31" s="3" t="s">
        <v>75</v>
      </c>
      <c r="J31" s="4" t="s">
        <v>76</v>
      </c>
      <c r="N31" s="4"/>
    </row>
    <row r="32" spans="2:14" ht="137" thickBot="1" x14ac:dyDescent="0.25">
      <c r="B32" s="45" t="s">
        <v>150</v>
      </c>
      <c r="D32" s="74" t="s">
        <v>146</v>
      </c>
      <c r="F32" s="5" t="s">
        <v>96</v>
      </c>
      <c r="H32" s="40" t="s">
        <v>134</v>
      </c>
      <c r="J32" s="75"/>
      <c r="L32" s="6">
        <f>IF(D32="Sí",1,0)</f>
        <v>0</v>
      </c>
      <c r="M32" s="25">
        <v>2</v>
      </c>
      <c r="N32" s="6">
        <f>L32*M32</f>
        <v>0</v>
      </c>
    </row>
    <row r="33" spans="2:14" ht="27" customHeight="1" thickBot="1" x14ac:dyDescent="0.25">
      <c r="B33" s="3" t="s">
        <v>26</v>
      </c>
      <c r="D33" s="4" t="s">
        <v>7</v>
      </c>
      <c r="F33" s="3" t="s">
        <v>75</v>
      </c>
      <c r="J33" s="4" t="s">
        <v>76</v>
      </c>
      <c r="N33" s="4"/>
    </row>
    <row r="34" spans="2:14" ht="103" thickBot="1" x14ac:dyDescent="0.25">
      <c r="B34" s="5" t="s">
        <v>27</v>
      </c>
      <c r="D34" s="74" t="s">
        <v>146</v>
      </c>
      <c r="F34" s="45" t="s">
        <v>152</v>
      </c>
      <c r="H34" s="36"/>
      <c r="J34" s="75"/>
      <c r="L34" s="6">
        <f>IF(D34="Sí",1,0)</f>
        <v>0</v>
      </c>
      <c r="M34" s="25">
        <v>2</v>
      </c>
      <c r="N34" s="6">
        <f>L34*M34</f>
        <v>0</v>
      </c>
    </row>
    <row r="35" spans="2:14" ht="27" customHeight="1" thickBot="1" x14ac:dyDescent="0.25">
      <c r="B35" s="3" t="s">
        <v>28</v>
      </c>
      <c r="D35" s="4" t="s">
        <v>7</v>
      </c>
      <c r="F35" s="3" t="s">
        <v>75</v>
      </c>
      <c r="J35" s="4" t="s">
        <v>76</v>
      </c>
      <c r="N35" s="4"/>
    </row>
    <row r="36" spans="2:14" ht="120" thickBot="1" x14ac:dyDescent="0.25">
      <c r="B36" s="5" t="s">
        <v>97</v>
      </c>
      <c r="D36" s="74" t="s">
        <v>8</v>
      </c>
      <c r="F36" s="5" t="s">
        <v>98</v>
      </c>
      <c r="H36" s="40" t="s">
        <v>134</v>
      </c>
      <c r="J36" s="75"/>
      <c r="L36" s="6">
        <f>IF(D36="Sí",1,0)</f>
        <v>0</v>
      </c>
      <c r="M36" s="25">
        <v>2</v>
      </c>
      <c r="N36" s="6">
        <f>L36*M36</f>
        <v>0</v>
      </c>
    </row>
    <row r="37" spans="2:14" ht="27" customHeight="1" thickBot="1" x14ac:dyDescent="0.25">
      <c r="B37" s="3" t="s">
        <v>29</v>
      </c>
      <c r="D37" s="4" t="s">
        <v>7</v>
      </c>
      <c r="F37" s="3" t="s">
        <v>75</v>
      </c>
      <c r="J37" s="4" t="s">
        <v>76</v>
      </c>
      <c r="N37" s="4"/>
    </row>
    <row r="38" spans="2:14" ht="103" thickBot="1" x14ac:dyDescent="0.25">
      <c r="B38" s="5" t="s">
        <v>106</v>
      </c>
      <c r="D38" s="74" t="s">
        <v>146</v>
      </c>
      <c r="F38" s="5" t="s">
        <v>82</v>
      </c>
      <c r="H38" s="36"/>
      <c r="J38" s="75"/>
      <c r="L38" s="6">
        <f>IF(D38="Sí",1,0)</f>
        <v>0</v>
      </c>
      <c r="M38" s="25">
        <v>2</v>
      </c>
      <c r="N38" s="6">
        <f>L38*M38</f>
        <v>0</v>
      </c>
    </row>
    <row r="39" spans="2:14" ht="27" customHeight="1" thickBot="1" x14ac:dyDescent="0.25">
      <c r="B39" s="3" t="s">
        <v>30</v>
      </c>
      <c r="D39" s="4" t="s">
        <v>7</v>
      </c>
      <c r="F39" s="3" t="s">
        <v>75</v>
      </c>
      <c r="J39" s="4" t="s">
        <v>76</v>
      </c>
      <c r="N39" s="4"/>
    </row>
    <row r="40" spans="2:14" ht="103" thickBot="1" x14ac:dyDescent="0.25">
      <c r="B40" s="5" t="s">
        <v>125</v>
      </c>
      <c r="D40" s="74" t="s">
        <v>146</v>
      </c>
      <c r="F40" s="5" t="s">
        <v>99</v>
      </c>
      <c r="H40" s="39" t="s">
        <v>134</v>
      </c>
      <c r="J40" s="75"/>
      <c r="L40" s="6">
        <f>IF(D40="Sí",1,0)</f>
        <v>0</v>
      </c>
      <c r="M40" s="25">
        <v>1</v>
      </c>
      <c r="N40" s="6">
        <f>L40*M40</f>
        <v>0</v>
      </c>
    </row>
    <row r="41" spans="2:14" ht="27" customHeight="1" thickBot="1" x14ac:dyDescent="0.25">
      <c r="B41" s="3" t="s">
        <v>31</v>
      </c>
      <c r="D41" s="4" t="s">
        <v>7</v>
      </c>
      <c r="F41" s="3" t="s">
        <v>75</v>
      </c>
      <c r="J41" s="4" t="s">
        <v>76</v>
      </c>
      <c r="N41" s="4"/>
    </row>
    <row r="42" spans="2:14" ht="171" thickBot="1" x14ac:dyDescent="0.25">
      <c r="B42" s="5" t="s">
        <v>83</v>
      </c>
      <c r="D42" s="74" t="s">
        <v>146</v>
      </c>
      <c r="F42" s="45" t="s">
        <v>151</v>
      </c>
      <c r="H42" s="39" t="s">
        <v>134</v>
      </c>
      <c r="J42" s="75"/>
      <c r="L42" s="6">
        <f>IF(D42="Sí",1,0)</f>
        <v>0</v>
      </c>
      <c r="M42" s="25">
        <v>1</v>
      </c>
      <c r="N42" s="6">
        <f>L42*M42</f>
        <v>0</v>
      </c>
    </row>
    <row r="43" spans="2:14" ht="27" customHeight="1" thickBot="1" x14ac:dyDescent="0.25">
      <c r="B43" s="3" t="s">
        <v>32</v>
      </c>
      <c r="D43" s="4" t="s">
        <v>7</v>
      </c>
      <c r="F43" s="3" t="s">
        <v>75</v>
      </c>
      <c r="J43" s="4" t="s">
        <v>76</v>
      </c>
      <c r="N43" s="4"/>
    </row>
    <row r="44" spans="2:14" ht="171" thickBot="1" x14ac:dyDescent="0.25">
      <c r="B44" s="5" t="s">
        <v>100</v>
      </c>
      <c r="D44" s="74" t="s">
        <v>146</v>
      </c>
      <c r="F44" s="5" t="s">
        <v>101</v>
      </c>
      <c r="H44" s="39" t="s">
        <v>134</v>
      </c>
      <c r="J44" s="75"/>
      <c r="L44" s="6">
        <f>IF(D44="Sí",1,0)</f>
        <v>0</v>
      </c>
      <c r="M44" s="25">
        <v>1</v>
      </c>
      <c r="N44" s="6">
        <f>L44*M44</f>
        <v>0</v>
      </c>
    </row>
    <row r="45" spans="2:14" ht="27" customHeight="1" thickBot="1" x14ac:dyDescent="0.25">
      <c r="B45" s="3" t="s">
        <v>33</v>
      </c>
      <c r="D45" s="4" t="s">
        <v>7</v>
      </c>
      <c r="F45" s="3" t="s">
        <v>75</v>
      </c>
      <c r="J45" s="4" t="s">
        <v>76</v>
      </c>
      <c r="N45" s="4"/>
    </row>
    <row r="46" spans="2:14" ht="188" thickBot="1" x14ac:dyDescent="0.25">
      <c r="B46" s="5" t="s">
        <v>102</v>
      </c>
      <c r="D46" s="74" t="s">
        <v>146</v>
      </c>
      <c r="F46" s="5" t="s">
        <v>103</v>
      </c>
      <c r="H46" s="36"/>
      <c r="J46" s="75"/>
      <c r="L46" s="6">
        <f>IF(D46="Sí",1,0)</f>
        <v>0</v>
      </c>
      <c r="M46" s="25">
        <v>1</v>
      </c>
      <c r="N46" s="6">
        <f>L46*M46</f>
        <v>0</v>
      </c>
    </row>
    <row r="48" spans="2:14" ht="17" hidden="1" thickBot="1" x14ac:dyDescent="0.25">
      <c r="B48" s="30"/>
      <c r="F48" s="30"/>
      <c r="J48" s="29" t="s">
        <v>4</v>
      </c>
      <c r="L48" s="27">
        <f>SUM(L4:L46)</f>
        <v>0</v>
      </c>
      <c r="M48" s="27">
        <f>SUM(M4:M46)</f>
        <v>35</v>
      </c>
      <c r="N48" s="28">
        <f>SUM(N4:N46)/M48</f>
        <v>0</v>
      </c>
    </row>
    <row r="49" spans="2:6" x14ac:dyDescent="0.2">
      <c r="B49" s="30"/>
      <c r="F49" s="30"/>
    </row>
  </sheetData>
  <sheetProtection algorithmName="SHA-512" hashValue="GjNfXmgmXjkKjHGxhSgbJSnJrgJK6geRjFEuE5iS/XsaOb3P4rnnlmdsi80eMcdzfi9iUswOltg/LKDBnCPNMA==" saltValue="WtE/gXMdcBTQlwe8uKpjUg==" spinCount="100000" sheet="1" objects="1" scenarios="1"/>
  <mergeCells count="14">
    <mergeCell ref="A4:A5"/>
    <mergeCell ref="C4:C5"/>
    <mergeCell ref="E4:E5"/>
    <mergeCell ref="G4:G5"/>
    <mergeCell ref="I4:I5"/>
    <mergeCell ref="B9:B10"/>
    <mergeCell ref="D9:D10"/>
    <mergeCell ref="F9:F10"/>
    <mergeCell ref="J9:J10"/>
    <mergeCell ref="B2:J2"/>
    <mergeCell ref="B4:B5"/>
    <mergeCell ref="D4:D5"/>
    <mergeCell ref="F4:F5"/>
    <mergeCell ref="J4:J5"/>
  </mergeCells>
  <hyperlinks>
    <hyperlink ref="H4" r:id="rId1" xr:uid="{00000000-0004-0000-0100-000000000000}"/>
    <hyperlink ref="H5" r:id="rId2" xr:uid="{00000000-0004-0000-0100-000001000000}"/>
    <hyperlink ref="H7" r:id="rId3" xr:uid="{00000000-0004-0000-0100-000002000000}"/>
    <hyperlink ref="H9" r:id="rId4" xr:uid="{00000000-0004-0000-0100-000003000000}"/>
    <hyperlink ref="H16" r:id="rId5" xr:uid="{00000000-0004-0000-0100-000004000000}"/>
    <hyperlink ref="H20" r:id="rId6" xr:uid="{00000000-0004-0000-0100-000005000000}"/>
    <hyperlink ref="H40" r:id="rId7" location=":~:text=Web%20Content%20Accessibility%20Guidelines%20(WCAG)%202%20is%20developed%20through%20the,%2C%20organizations%2C%20and%20governments%20internationally" xr:uid="{00000000-0004-0000-0100-000006000000}"/>
    <hyperlink ref="H10" r:id="rId8" xr:uid="{00000000-0004-0000-0100-000007000000}"/>
    <hyperlink ref="H32" r:id="rId9" xr:uid="{00000000-0004-0000-0100-000008000000}"/>
    <hyperlink ref="H36" r:id="rId10" xr:uid="{00000000-0004-0000-0100-000009000000}"/>
    <hyperlink ref="H42" r:id="rId11" xr:uid="{00000000-0004-0000-0100-00000A000000}"/>
    <hyperlink ref="H26" r:id="rId12" xr:uid="{00000000-0004-0000-0100-00000B000000}"/>
    <hyperlink ref="H44" r:id="rId13" xr:uid="{00000000-0004-0000-0100-00000C000000}"/>
    <hyperlink ref="H18" r:id="rId14" xr:uid="{00000000-0004-0000-0100-00000D000000}"/>
  </hyperlinks>
  <pageMargins left="0.7" right="0.7" top="0.75" bottom="0.75" header="0.3" footer="0.3"/>
  <pageSetup scale="51" fitToHeight="0" orientation="portrait"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Options!$A$1:$A$3</xm:f>
          </x14:formula1>
          <xm:sqref>D26 D34 D24 D32 D7 D42 D9 D12 D40 D38 D44 D4 D46 D18 D36 D20 D22 D30 D28 D14 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7A628-61BB-4594-9D44-8549E83914E0}">
  <sheetPr codeName="Sheet3">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1.5" style="1" customWidth="1"/>
    <col min="3" max="3" width="2.6640625" style="1" customWidth="1"/>
    <col min="4" max="4" width="12.5" style="1" bestFit="1" customWidth="1"/>
    <col min="5" max="5" width="2.6640625" style="1" customWidth="1"/>
    <col min="6" max="6" width="50.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4" width="9.5" style="1" hidden="1" customWidth="1"/>
    <col min="15" max="16384" width="8.6640625" style="1"/>
  </cols>
  <sheetData>
    <row r="1" spans="1:14" ht="17" thickBot="1" x14ac:dyDescent="0.25"/>
    <row r="2" spans="1:14" ht="31.25" customHeight="1" thickBot="1" x14ac:dyDescent="0.25">
      <c r="B2" s="53" t="s">
        <v>131</v>
      </c>
      <c r="C2" s="54"/>
      <c r="D2" s="54"/>
      <c r="E2" s="54"/>
      <c r="F2" s="54"/>
      <c r="G2" s="54"/>
      <c r="H2" s="54"/>
      <c r="I2" s="54"/>
      <c r="J2" s="55"/>
      <c r="N2" s="2"/>
    </row>
    <row r="3" spans="1:14" ht="27" customHeight="1" thickBot="1" x14ac:dyDescent="0.25">
      <c r="B3" s="3" t="s">
        <v>34</v>
      </c>
      <c r="D3" s="4" t="s">
        <v>7</v>
      </c>
      <c r="F3" s="3" t="s">
        <v>75</v>
      </c>
      <c r="H3" s="4" t="s">
        <v>129</v>
      </c>
      <c r="J3" s="4" t="s">
        <v>76</v>
      </c>
      <c r="L3" s="26" t="s">
        <v>135</v>
      </c>
      <c r="M3" s="26" t="s">
        <v>136</v>
      </c>
      <c r="N3" s="48" t="s">
        <v>137</v>
      </c>
    </row>
    <row r="4" spans="1:14" ht="45.75" customHeight="1" thickBot="1" x14ac:dyDescent="0.25">
      <c r="B4" s="5" t="s">
        <v>69</v>
      </c>
      <c r="D4" s="74" t="s">
        <v>146</v>
      </c>
      <c r="F4" s="5"/>
      <c r="H4" s="36"/>
      <c r="J4" s="75"/>
      <c r="L4" s="6">
        <f>IF(D4="Sí",1,0)</f>
        <v>0</v>
      </c>
      <c r="M4" s="25">
        <v>1</v>
      </c>
      <c r="N4" s="6">
        <f>L4*M4</f>
        <v>0</v>
      </c>
    </row>
    <row r="5" spans="1:14" ht="27" customHeight="1" thickBot="1" x14ac:dyDescent="0.25">
      <c r="B5" s="3" t="s">
        <v>35</v>
      </c>
      <c r="D5" s="4" t="s">
        <v>7</v>
      </c>
      <c r="F5" s="3" t="s">
        <v>75</v>
      </c>
      <c r="J5" s="4" t="s">
        <v>76</v>
      </c>
      <c r="N5" s="4"/>
    </row>
    <row r="6" spans="1:14" ht="30.5" customHeight="1" thickBot="1" x14ac:dyDescent="0.25">
      <c r="A6" s="57"/>
      <c r="B6" s="56" t="s">
        <v>105</v>
      </c>
      <c r="C6" s="57"/>
      <c r="D6" s="70" t="s">
        <v>146</v>
      </c>
      <c r="E6" s="57"/>
      <c r="F6" s="56" t="s">
        <v>84</v>
      </c>
      <c r="G6" s="57"/>
      <c r="H6" s="39" t="s">
        <v>138</v>
      </c>
      <c r="I6" s="57"/>
      <c r="J6" s="72"/>
      <c r="L6" s="6">
        <f>IF(D6="Sí",1,0)</f>
        <v>0</v>
      </c>
      <c r="M6" s="25">
        <v>1</v>
      </c>
      <c r="N6" s="6">
        <f>L6*M6</f>
        <v>0</v>
      </c>
    </row>
    <row r="7" spans="1:14" ht="30.5" customHeight="1" thickBot="1" x14ac:dyDescent="0.25">
      <c r="A7" s="57"/>
      <c r="B7" s="52"/>
      <c r="C7" s="57"/>
      <c r="D7" s="71"/>
      <c r="E7" s="57"/>
      <c r="F7" s="52"/>
      <c r="G7" s="57"/>
      <c r="H7" s="39" t="s">
        <v>138</v>
      </c>
      <c r="I7" s="57"/>
      <c r="J7" s="73"/>
      <c r="L7" s="6"/>
      <c r="M7" s="25"/>
      <c r="N7" s="6"/>
    </row>
    <row r="8" spans="1:14" ht="27" customHeight="1" thickBot="1" x14ac:dyDescent="0.25">
      <c r="B8" s="3" t="s">
        <v>36</v>
      </c>
      <c r="D8" s="4" t="s">
        <v>7</v>
      </c>
      <c r="F8" s="3" t="s">
        <v>75</v>
      </c>
      <c r="J8" s="4" t="s">
        <v>76</v>
      </c>
      <c r="N8" s="4"/>
    </row>
    <row r="9" spans="1:14" ht="50.5" customHeight="1" thickBot="1" x14ac:dyDescent="0.25">
      <c r="A9" s="57"/>
      <c r="B9" s="51" t="s">
        <v>159</v>
      </c>
      <c r="C9" s="57"/>
      <c r="D9" s="70" t="s">
        <v>146</v>
      </c>
      <c r="E9" s="57"/>
      <c r="F9" s="56" t="s">
        <v>85</v>
      </c>
      <c r="G9" s="57"/>
      <c r="H9" s="40" t="s">
        <v>138</v>
      </c>
      <c r="I9" s="57"/>
      <c r="J9" s="72"/>
      <c r="L9" s="6">
        <f>IF(D9="Sí",1,0)</f>
        <v>0</v>
      </c>
      <c r="M9" s="25">
        <v>1</v>
      </c>
      <c r="N9" s="6">
        <f>L9*M9</f>
        <v>0</v>
      </c>
    </row>
    <row r="10" spans="1:14" ht="55.5" customHeight="1" thickBot="1" x14ac:dyDescent="0.25">
      <c r="A10" s="57"/>
      <c r="B10" s="52"/>
      <c r="C10" s="57"/>
      <c r="D10" s="71"/>
      <c r="E10" s="57"/>
      <c r="F10" s="52"/>
      <c r="G10" s="57"/>
      <c r="H10" s="41" t="s">
        <v>138</v>
      </c>
      <c r="I10" s="57"/>
      <c r="J10" s="73"/>
      <c r="L10" s="6"/>
      <c r="M10" s="25"/>
      <c r="N10" s="6"/>
    </row>
    <row r="11" spans="1:14" ht="27" customHeight="1" thickBot="1" x14ac:dyDescent="0.25">
      <c r="B11" s="3" t="s">
        <v>37</v>
      </c>
      <c r="D11" s="4" t="s">
        <v>7</v>
      </c>
      <c r="F11" s="3" t="s">
        <v>75</v>
      </c>
      <c r="J11" s="4" t="s">
        <v>76</v>
      </c>
      <c r="N11" s="4"/>
    </row>
    <row r="12" spans="1:14" ht="137" thickBot="1" x14ac:dyDescent="0.25">
      <c r="B12" s="5" t="s">
        <v>107</v>
      </c>
      <c r="D12" s="74" t="s">
        <v>146</v>
      </c>
      <c r="F12" s="5" t="s">
        <v>108</v>
      </c>
      <c r="H12" s="40" t="s">
        <v>138</v>
      </c>
      <c r="J12" s="75"/>
      <c r="L12" s="6">
        <f>IF(D12="Sí",1,0)</f>
        <v>0</v>
      </c>
      <c r="M12" s="25">
        <v>2</v>
      </c>
      <c r="N12" s="6">
        <f>L12*M12</f>
        <v>0</v>
      </c>
    </row>
    <row r="13" spans="1:14" ht="27" customHeight="1" thickBot="1" x14ac:dyDescent="0.25">
      <c r="B13" s="3" t="s">
        <v>38</v>
      </c>
      <c r="D13" s="4" t="s">
        <v>7</v>
      </c>
      <c r="F13" s="3" t="s">
        <v>75</v>
      </c>
      <c r="J13" s="4" t="s">
        <v>76</v>
      </c>
      <c r="N13" s="4"/>
    </row>
    <row r="14" spans="1:14" ht="222" thickBot="1" x14ac:dyDescent="0.25">
      <c r="B14" s="5" t="s">
        <v>44</v>
      </c>
      <c r="D14" s="74" t="s">
        <v>146</v>
      </c>
      <c r="F14" s="5" t="s">
        <v>109</v>
      </c>
      <c r="H14" s="40" t="s">
        <v>138</v>
      </c>
      <c r="J14" s="75"/>
      <c r="L14" s="6">
        <f>IF(D14="Sí",1,0)</f>
        <v>0</v>
      </c>
      <c r="M14" s="25">
        <v>1</v>
      </c>
      <c r="N14" s="6">
        <f>L14*M14</f>
        <v>0</v>
      </c>
    </row>
    <row r="15" spans="1:14" ht="27" customHeight="1" thickBot="1" x14ac:dyDescent="0.25">
      <c r="B15" s="3" t="s">
        <v>39</v>
      </c>
      <c r="D15" s="4" t="s">
        <v>7</v>
      </c>
      <c r="F15" s="3" t="s">
        <v>75</v>
      </c>
      <c r="J15" s="4" t="s">
        <v>76</v>
      </c>
      <c r="N15" s="4"/>
    </row>
    <row r="16" spans="1:14" ht="69" thickBot="1" x14ac:dyDescent="0.25">
      <c r="B16" s="5" t="s">
        <v>110</v>
      </c>
      <c r="D16" s="74" t="s">
        <v>146</v>
      </c>
      <c r="F16" s="5" t="s">
        <v>111</v>
      </c>
      <c r="H16" s="40" t="s">
        <v>174</v>
      </c>
      <c r="J16" s="75"/>
      <c r="L16" s="6">
        <f>IF(D16="Sí",1,0)</f>
        <v>0</v>
      </c>
      <c r="M16" s="25">
        <v>1</v>
      </c>
      <c r="N16" s="6">
        <f>L16*M16</f>
        <v>0</v>
      </c>
    </row>
    <row r="17" spans="1:14" ht="27" customHeight="1" thickBot="1" x14ac:dyDescent="0.25">
      <c r="B17" s="3" t="s">
        <v>40</v>
      </c>
      <c r="D17" s="4" t="s">
        <v>7</v>
      </c>
      <c r="F17" s="3" t="s">
        <v>75</v>
      </c>
      <c r="J17" s="4" t="s">
        <v>76</v>
      </c>
      <c r="N17" s="4"/>
    </row>
    <row r="18" spans="1:14" ht="103" thickBot="1" x14ac:dyDescent="0.25">
      <c r="B18" s="5" t="s">
        <v>86</v>
      </c>
      <c r="D18" s="74" t="s">
        <v>146</v>
      </c>
      <c r="F18" s="45" t="s">
        <v>160</v>
      </c>
      <c r="H18" s="36"/>
      <c r="J18" s="75"/>
      <c r="L18" s="6">
        <f>IF(D18="Sí",1,0)</f>
        <v>0</v>
      </c>
      <c r="M18" s="25">
        <v>1</v>
      </c>
      <c r="N18" s="6">
        <f>L18*M18</f>
        <v>0</v>
      </c>
    </row>
    <row r="19" spans="1:14" ht="27" customHeight="1" thickBot="1" x14ac:dyDescent="0.25">
      <c r="B19" s="3" t="s">
        <v>41</v>
      </c>
      <c r="D19" s="4" t="s">
        <v>7</v>
      </c>
      <c r="F19" s="3" t="s">
        <v>75</v>
      </c>
      <c r="J19" s="4" t="s">
        <v>76</v>
      </c>
      <c r="N19" s="4"/>
    </row>
    <row r="20" spans="1:14" ht="154" thickBot="1" x14ac:dyDescent="0.25">
      <c r="B20" s="5" t="s">
        <v>45</v>
      </c>
      <c r="D20" s="74" t="s">
        <v>146</v>
      </c>
      <c r="F20" s="45" t="s">
        <v>161</v>
      </c>
      <c r="H20" s="36"/>
      <c r="J20" s="75"/>
      <c r="L20" s="6">
        <f>IF(D20="Sí",1,0)</f>
        <v>0</v>
      </c>
      <c r="M20" s="25">
        <v>1.5</v>
      </c>
      <c r="N20" s="6">
        <f>L20*M20</f>
        <v>0</v>
      </c>
    </row>
    <row r="21" spans="1:14" ht="27" customHeight="1" thickBot="1" x14ac:dyDescent="0.25">
      <c r="B21" s="3" t="s">
        <v>42</v>
      </c>
      <c r="D21" s="4" t="s">
        <v>7</v>
      </c>
      <c r="F21" s="3" t="s">
        <v>75</v>
      </c>
      <c r="J21" s="4" t="s">
        <v>76</v>
      </c>
      <c r="N21" s="4"/>
    </row>
    <row r="22" spans="1:14" ht="117" customHeight="1" thickBot="1" x14ac:dyDescent="0.25">
      <c r="A22" s="57"/>
      <c r="B22" s="56" t="s">
        <v>46</v>
      </c>
      <c r="C22" s="57"/>
      <c r="D22" s="70" t="s">
        <v>146</v>
      </c>
      <c r="E22" s="57"/>
      <c r="F22" s="51" t="s">
        <v>162</v>
      </c>
      <c r="G22" s="57"/>
      <c r="H22" s="40" t="s">
        <v>138</v>
      </c>
      <c r="I22" s="57"/>
      <c r="J22" s="72"/>
      <c r="L22" s="6">
        <f>IF(D22="Sí",1,0)</f>
        <v>0</v>
      </c>
      <c r="M22" s="25">
        <v>1</v>
      </c>
      <c r="N22" s="6">
        <f>L22*M22</f>
        <v>0</v>
      </c>
    </row>
    <row r="23" spans="1:14" ht="152.25" customHeight="1" thickBot="1" x14ac:dyDescent="0.25">
      <c r="A23" s="57"/>
      <c r="B23" s="52"/>
      <c r="C23" s="57"/>
      <c r="D23" s="71"/>
      <c r="E23" s="57"/>
      <c r="F23" s="52"/>
      <c r="G23" s="57"/>
      <c r="H23" s="40" t="s">
        <v>138</v>
      </c>
      <c r="I23" s="57"/>
      <c r="J23" s="73"/>
      <c r="L23" s="6"/>
      <c r="M23" s="25"/>
      <c r="N23" s="6"/>
    </row>
    <row r="24" spans="1:14" ht="27" customHeight="1" thickBot="1" x14ac:dyDescent="0.25">
      <c r="B24" s="3" t="s">
        <v>43</v>
      </c>
      <c r="D24" s="4" t="s">
        <v>7</v>
      </c>
      <c r="F24" s="3" t="s">
        <v>75</v>
      </c>
      <c r="J24" s="4" t="s">
        <v>76</v>
      </c>
      <c r="N24" s="4"/>
    </row>
    <row r="25" spans="1:14" ht="357" thickBot="1" x14ac:dyDescent="0.25">
      <c r="B25" s="5" t="s">
        <v>47</v>
      </c>
      <c r="D25" s="74" t="s">
        <v>146</v>
      </c>
      <c r="F25" s="45" t="s">
        <v>163</v>
      </c>
      <c r="H25" s="36"/>
      <c r="J25" s="75"/>
      <c r="L25" s="6">
        <f>IF(D25="Sí",1,0)</f>
        <v>0</v>
      </c>
      <c r="M25" s="25">
        <v>1</v>
      </c>
      <c r="N25" s="6">
        <f>L25*M25</f>
        <v>0</v>
      </c>
    </row>
    <row r="27" spans="1:14" ht="17" hidden="1" thickBot="1" x14ac:dyDescent="0.25">
      <c r="J27" s="29" t="s">
        <v>4</v>
      </c>
      <c r="L27" s="27">
        <f>SUM(L4:L25)</f>
        <v>0</v>
      </c>
      <c r="M27" s="27">
        <f>SUM(M4:M25)</f>
        <v>11.5</v>
      </c>
      <c r="N27" s="28">
        <f>SUM(N4:N25)/M27</f>
        <v>0</v>
      </c>
    </row>
    <row r="49" spans="6:6" x14ac:dyDescent="0.2">
      <c r="F49" s="30"/>
    </row>
    <row r="50" spans="6:6" x14ac:dyDescent="0.2">
      <c r="F50" s="30"/>
    </row>
  </sheetData>
  <sheetProtection algorithmName="SHA-512" hashValue="5BwP8HXgtqgQhem22eh5xFVP8Q7N17OgpDG8I+/jRWccJ2YXEEoPNfg387bG7aleAN8lmsT0RoXws/f1yARwXg==" saltValue="pA+mZYcdV9jG8GuDPfUXNg==" spinCount="100000" sheet="1" objects="1" scenarios="1"/>
  <mergeCells count="28">
    <mergeCell ref="A9:A10"/>
    <mergeCell ref="C9:C10"/>
    <mergeCell ref="E9:E10"/>
    <mergeCell ref="G9:G10"/>
    <mergeCell ref="A22:A23"/>
    <mergeCell ref="C22:C23"/>
    <mergeCell ref="E22:E23"/>
    <mergeCell ref="G22:G23"/>
    <mergeCell ref="A6:A7"/>
    <mergeCell ref="C6:C7"/>
    <mergeCell ref="E6:E7"/>
    <mergeCell ref="G6:G7"/>
    <mergeCell ref="I6:I7"/>
    <mergeCell ref="B2:J2"/>
    <mergeCell ref="J9:J10"/>
    <mergeCell ref="B22:B23"/>
    <mergeCell ref="D22:D23"/>
    <mergeCell ref="F22:F23"/>
    <mergeCell ref="J22:J23"/>
    <mergeCell ref="I22:I23"/>
    <mergeCell ref="B9:B10"/>
    <mergeCell ref="D9:D10"/>
    <mergeCell ref="F9:F10"/>
    <mergeCell ref="I9:I10"/>
    <mergeCell ref="B6:B7"/>
    <mergeCell ref="D6:D7"/>
    <mergeCell ref="F6:F7"/>
    <mergeCell ref="J6:J7"/>
  </mergeCells>
  <hyperlinks>
    <hyperlink ref="H42" r:id="rId1" location=":~:text=Web%20Content%20Accessibility%20Guidelines%20(WCAG)%202%20is%20developed%20through%20the,%2C%20organizations%2C%20and%20governments%20internationally" display="Resource Link" xr:uid="{00000000-0004-0000-0200-000000000000}"/>
    <hyperlink ref="H46" r:id="rId2" display="Resource Link" xr:uid="{00000000-0004-0000-0200-000001000000}"/>
    <hyperlink ref="H9" r:id="rId3" xr:uid="{00000000-0004-0000-0200-000002000000}"/>
    <hyperlink ref="H10" r:id="rId4" xr:uid="{00000000-0004-0000-0200-000003000000}"/>
    <hyperlink ref="H12" r:id="rId5" xr:uid="{00000000-0004-0000-0200-000004000000}"/>
    <hyperlink ref="H6" r:id="rId6" xr:uid="{00000000-0004-0000-0200-000005000000}"/>
    <hyperlink ref="H16" r:id="rId7" xr:uid="{00000000-0004-0000-0200-000006000000}"/>
    <hyperlink ref="H22" r:id="rId8" xr:uid="{00000000-0004-0000-0200-000007000000}"/>
    <hyperlink ref="H23" r:id="rId9" xr:uid="{00000000-0004-0000-0200-000008000000}"/>
    <hyperlink ref="H7" r:id="rId10" xr:uid="{00000000-0004-0000-0200-000009000000}"/>
    <hyperlink ref="H14" r:id="rId11" xr:uid="{00000000-0004-0000-0200-00000A000000}"/>
  </hyperlinks>
  <pageMargins left="0.7" right="0.7" top="0.75" bottom="0.75" header="0.3" footer="0.3"/>
  <pageSetup scale="43" fitToHeight="0" orientation="portrait" r:id="rId1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Options!$A$1:$A$3</xm:f>
          </x14:formula1>
          <xm:sqref>D18 D16 D4 D20 D12 D22 D9 D14 D25 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7DCD-36D2-4A2E-9E99-5712114B50CD}">
  <sheetPr codeName="Sheet5">
    <tabColor rgb="FF00B0F0"/>
    <pageSetUpPr fitToPage="1"/>
  </sheetPr>
  <dimension ref="A1:N52"/>
  <sheetViews>
    <sheetView showGridLines="0" zoomScale="110" zoomScaleNormal="110" workbookViewId="0">
      <selection activeCell="B2" sqref="B2:J2"/>
    </sheetView>
  </sheetViews>
  <sheetFormatPr baseColWidth="10" defaultColWidth="8.6640625" defaultRowHeight="16" x14ac:dyDescent="0.2"/>
  <cols>
    <col min="1" max="1" width="2.6640625" style="1" customWidth="1"/>
    <col min="2" max="2" width="50.5" style="1" customWidth="1"/>
    <col min="3" max="3" width="2.6640625" style="1" customWidth="1"/>
    <col min="4" max="4" width="12.5" style="1" bestFit="1" customWidth="1"/>
    <col min="5" max="5" width="2.6640625" style="1" customWidth="1"/>
    <col min="6" max="6" width="51.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4" width="8.5" style="1" hidden="1" customWidth="1"/>
    <col min="15" max="16384" width="8.6640625" style="1"/>
  </cols>
  <sheetData>
    <row r="1" spans="1:14" ht="17" thickBot="1" x14ac:dyDescent="0.25"/>
    <row r="2" spans="1:14" ht="31.25" customHeight="1" thickBot="1" x14ac:dyDescent="0.25">
      <c r="B2" s="53" t="s">
        <v>132</v>
      </c>
      <c r="C2" s="58"/>
      <c r="D2" s="58"/>
      <c r="E2" s="58"/>
      <c r="F2" s="58"/>
      <c r="G2" s="58"/>
      <c r="H2" s="58"/>
      <c r="I2" s="58"/>
      <c r="J2" s="59"/>
      <c r="N2" s="2"/>
    </row>
    <row r="3" spans="1:14" ht="23.5" customHeight="1" thickBot="1" x14ac:dyDescent="0.25">
      <c r="B3" s="3" t="s">
        <v>56</v>
      </c>
      <c r="D3" s="4" t="s">
        <v>7</v>
      </c>
      <c r="F3" s="3" t="s">
        <v>75</v>
      </c>
      <c r="H3" s="4" t="s">
        <v>129</v>
      </c>
      <c r="J3" s="4" t="s">
        <v>76</v>
      </c>
      <c r="L3" s="26" t="s">
        <v>135</v>
      </c>
      <c r="M3" s="26" t="s">
        <v>136</v>
      </c>
      <c r="N3" s="48" t="s">
        <v>137</v>
      </c>
    </row>
    <row r="4" spans="1:14" ht="47" customHeight="1" thickBot="1" x14ac:dyDescent="0.25">
      <c r="A4" s="57"/>
      <c r="B4" s="56" t="s">
        <v>63</v>
      </c>
      <c r="C4" s="57"/>
      <c r="D4" s="70" t="s">
        <v>146</v>
      </c>
      <c r="E4" s="57"/>
      <c r="F4" s="56" t="s">
        <v>128</v>
      </c>
      <c r="G4" s="57"/>
      <c r="H4" s="39" t="s">
        <v>139</v>
      </c>
      <c r="I4" s="57"/>
      <c r="J4" s="72"/>
      <c r="L4" s="6">
        <f>IF(D4="Sí",1,0)</f>
        <v>0</v>
      </c>
      <c r="M4" s="25">
        <v>2</v>
      </c>
      <c r="N4" s="6">
        <f>L4*M4</f>
        <v>0</v>
      </c>
    </row>
    <row r="5" spans="1:14" ht="47" customHeight="1" thickBot="1" x14ac:dyDescent="0.25">
      <c r="A5" s="57"/>
      <c r="B5" s="60"/>
      <c r="C5" s="57"/>
      <c r="D5" s="79"/>
      <c r="E5" s="57"/>
      <c r="F5" s="60"/>
      <c r="G5" s="57"/>
      <c r="H5" s="39" t="s">
        <v>139</v>
      </c>
      <c r="I5" s="57"/>
      <c r="J5" s="80"/>
      <c r="L5" s="6"/>
      <c r="M5" s="25"/>
      <c r="N5" s="6"/>
    </row>
    <row r="6" spans="1:14" ht="47" customHeight="1" thickBot="1" x14ac:dyDescent="0.25">
      <c r="A6" s="57"/>
      <c r="B6" s="60"/>
      <c r="C6" s="57"/>
      <c r="D6" s="79"/>
      <c r="E6" s="57"/>
      <c r="F6" s="60"/>
      <c r="G6" s="57"/>
      <c r="H6" s="39" t="s">
        <v>139</v>
      </c>
      <c r="I6" s="57"/>
      <c r="J6" s="80"/>
      <c r="L6" s="6"/>
      <c r="M6" s="25"/>
      <c r="N6" s="6"/>
    </row>
    <row r="7" spans="1:14" ht="47" customHeight="1" thickBot="1" x14ac:dyDescent="0.25">
      <c r="A7" s="57"/>
      <c r="B7" s="52"/>
      <c r="C7" s="57"/>
      <c r="D7" s="71"/>
      <c r="E7" s="57"/>
      <c r="F7" s="52"/>
      <c r="G7" s="57"/>
      <c r="H7" s="39" t="s">
        <v>139</v>
      </c>
      <c r="I7" s="57"/>
      <c r="J7" s="73"/>
      <c r="L7" s="6"/>
      <c r="M7" s="25"/>
      <c r="N7" s="6"/>
    </row>
    <row r="8" spans="1:14" ht="27" customHeight="1" thickBot="1" x14ac:dyDescent="0.25">
      <c r="B8" s="3" t="s">
        <v>57</v>
      </c>
      <c r="D8" s="4" t="s">
        <v>7</v>
      </c>
      <c r="F8" s="3" t="s">
        <v>75</v>
      </c>
      <c r="J8" s="4" t="s">
        <v>76</v>
      </c>
      <c r="N8" s="4"/>
    </row>
    <row r="9" spans="1:14" ht="154" thickBot="1" x14ac:dyDescent="0.25">
      <c r="B9" s="5" t="s">
        <v>122</v>
      </c>
      <c r="D9" s="74" t="s">
        <v>146</v>
      </c>
      <c r="F9" s="5" t="s">
        <v>112</v>
      </c>
      <c r="H9" s="36"/>
      <c r="J9" s="75"/>
      <c r="L9" s="6">
        <f>IF(D9="Sí",1,0)</f>
        <v>0</v>
      </c>
      <c r="M9" s="25">
        <v>2</v>
      </c>
      <c r="N9" s="6">
        <f>L9*M9</f>
        <v>0</v>
      </c>
    </row>
    <row r="10" spans="1:14" ht="27" customHeight="1" thickBot="1" x14ac:dyDescent="0.25">
      <c r="B10" s="3" t="s">
        <v>58</v>
      </c>
      <c r="D10" s="4" t="s">
        <v>7</v>
      </c>
      <c r="F10" s="3" t="s">
        <v>75</v>
      </c>
      <c r="J10" s="4" t="s">
        <v>76</v>
      </c>
      <c r="N10" s="4"/>
    </row>
    <row r="11" spans="1:14" ht="35" thickBot="1" x14ac:dyDescent="0.25">
      <c r="B11" s="5" t="s">
        <v>113</v>
      </c>
      <c r="D11" s="74" t="s">
        <v>146</v>
      </c>
      <c r="F11" s="5"/>
      <c r="H11" s="36"/>
      <c r="J11" s="75"/>
      <c r="L11" s="6">
        <f>IF(D11="Sí",1,0)</f>
        <v>0</v>
      </c>
      <c r="M11" s="25">
        <v>1</v>
      </c>
      <c r="N11" s="6">
        <f>L11*M11</f>
        <v>0</v>
      </c>
    </row>
    <row r="12" spans="1:14" ht="27" customHeight="1" thickBot="1" x14ac:dyDescent="0.25">
      <c r="B12" s="3" t="s">
        <v>59</v>
      </c>
      <c r="D12" s="4" t="s">
        <v>7</v>
      </c>
      <c r="F12" s="3" t="s">
        <v>75</v>
      </c>
      <c r="J12" s="4" t="s">
        <v>76</v>
      </c>
      <c r="N12" s="4"/>
    </row>
    <row r="13" spans="1:14" ht="120" thickBot="1" x14ac:dyDescent="0.25">
      <c r="B13" s="5" t="s">
        <v>1</v>
      </c>
      <c r="D13" s="74" t="s">
        <v>146</v>
      </c>
      <c r="F13" s="45" t="s">
        <v>165</v>
      </c>
      <c r="H13" s="36"/>
      <c r="J13" s="75"/>
      <c r="L13" s="6">
        <f>IF(D13="Sí",1,0)</f>
        <v>0</v>
      </c>
      <c r="M13" s="25">
        <v>1</v>
      </c>
      <c r="N13" s="6">
        <f>L13*M13</f>
        <v>0</v>
      </c>
    </row>
    <row r="14" spans="1:14" ht="27" customHeight="1" thickBot="1" x14ac:dyDescent="0.25">
      <c r="B14" s="3" t="s">
        <v>60</v>
      </c>
      <c r="D14" s="4" t="s">
        <v>7</v>
      </c>
      <c r="F14" s="3" t="s">
        <v>75</v>
      </c>
      <c r="J14" s="4" t="s">
        <v>76</v>
      </c>
      <c r="N14" s="4"/>
    </row>
    <row r="15" spans="1:14" ht="171" thickBot="1" x14ac:dyDescent="0.25">
      <c r="B15" s="5" t="s">
        <v>77</v>
      </c>
      <c r="D15" s="74" t="s">
        <v>146</v>
      </c>
      <c r="F15" s="45" t="s">
        <v>164</v>
      </c>
      <c r="H15" s="36"/>
      <c r="J15" s="75"/>
      <c r="L15" s="6">
        <f>IF(D15="Sí",1,0)</f>
        <v>0</v>
      </c>
      <c r="M15" s="25">
        <v>1</v>
      </c>
      <c r="N15" s="6">
        <f>L15*M15</f>
        <v>0</v>
      </c>
    </row>
    <row r="16" spans="1:14" ht="27" customHeight="1" thickBot="1" x14ac:dyDescent="0.25">
      <c r="B16" s="3" t="s">
        <v>61</v>
      </c>
      <c r="D16" s="4" t="s">
        <v>7</v>
      </c>
      <c r="F16" s="3" t="s">
        <v>75</v>
      </c>
      <c r="J16" s="4" t="s">
        <v>76</v>
      </c>
      <c r="N16" s="4"/>
    </row>
    <row r="17" spans="2:14" ht="103" thickBot="1" x14ac:dyDescent="0.25">
      <c r="B17" s="5" t="s">
        <v>114</v>
      </c>
      <c r="D17" s="74" t="s">
        <v>146</v>
      </c>
      <c r="F17" s="5"/>
      <c r="H17" s="36"/>
      <c r="J17" s="75"/>
      <c r="L17" s="6">
        <f>IF(D17="Sí",1,0)</f>
        <v>0</v>
      </c>
      <c r="M17" s="25">
        <v>1</v>
      </c>
      <c r="N17" s="6">
        <f>L17*M17</f>
        <v>0</v>
      </c>
    </row>
    <row r="18" spans="2:14" ht="27" customHeight="1" thickBot="1" x14ac:dyDescent="0.25">
      <c r="B18" s="3" t="s">
        <v>62</v>
      </c>
      <c r="D18" s="4" t="s">
        <v>7</v>
      </c>
      <c r="F18" s="3" t="s">
        <v>75</v>
      </c>
      <c r="J18" s="4" t="s">
        <v>76</v>
      </c>
      <c r="N18" s="4"/>
    </row>
    <row r="19" spans="2:14" ht="103" thickBot="1" x14ac:dyDescent="0.25">
      <c r="B19" s="5" t="s">
        <v>64</v>
      </c>
      <c r="D19" s="74" t="s">
        <v>146</v>
      </c>
      <c r="F19" s="5"/>
      <c r="H19" s="36"/>
      <c r="J19" s="75"/>
      <c r="L19" s="6">
        <f>IF(D19="Sí",1,0)</f>
        <v>0</v>
      </c>
      <c r="M19" s="25">
        <v>1.5</v>
      </c>
      <c r="N19" s="6">
        <f>L19*M19</f>
        <v>0</v>
      </c>
    </row>
    <row r="20" spans="2:14" ht="27" customHeight="1" thickBot="1" x14ac:dyDescent="0.25">
      <c r="B20" s="3" t="s">
        <v>65</v>
      </c>
      <c r="D20" s="4" t="s">
        <v>7</v>
      </c>
      <c r="F20" s="3" t="s">
        <v>75</v>
      </c>
      <c r="J20" s="4" t="s">
        <v>76</v>
      </c>
      <c r="N20" s="4"/>
    </row>
    <row r="21" spans="2:14" ht="86" thickBot="1" x14ac:dyDescent="0.25">
      <c r="B21" s="5" t="s">
        <v>115</v>
      </c>
      <c r="D21" s="74" t="s">
        <v>146</v>
      </c>
      <c r="F21" s="5"/>
      <c r="H21" s="36"/>
      <c r="J21" s="75"/>
      <c r="L21" s="6">
        <f>IF(D21="Sí",1,0)</f>
        <v>0</v>
      </c>
      <c r="M21" s="25">
        <v>1</v>
      </c>
      <c r="N21" s="6">
        <f>L21*M21</f>
        <v>0</v>
      </c>
    </row>
    <row r="22" spans="2:14" ht="27" customHeight="1" thickBot="1" x14ac:dyDescent="0.25">
      <c r="B22" s="3" t="s">
        <v>66</v>
      </c>
      <c r="D22" s="4" t="s">
        <v>7</v>
      </c>
      <c r="F22" s="3" t="s">
        <v>75</v>
      </c>
      <c r="J22" s="4" t="s">
        <v>76</v>
      </c>
      <c r="N22" s="4"/>
    </row>
    <row r="23" spans="2:14" ht="103" thickBot="1" x14ac:dyDescent="0.25">
      <c r="B23" s="5" t="s">
        <v>67</v>
      </c>
      <c r="D23" s="74" t="s">
        <v>146</v>
      </c>
      <c r="F23" s="5" t="s">
        <v>88</v>
      </c>
      <c r="H23" s="39" t="s">
        <v>139</v>
      </c>
      <c r="J23" s="75"/>
      <c r="L23" s="6">
        <f>IF(D23="Sí",1,0)</f>
        <v>0</v>
      </c>
      <c r="M23" s="25">
        <v>1</v>
      </c>
      <c r="N23" s="6">
        <f>L23*M23</f>
        <v>0</v>
      </c>
    </row>
    <row r="25" spans="2:14" ht="17" hidden="1" thickBot="1" x14ac:dyDescent="0.25">
      <c r="J25" s="29" t="s">
        <v>4</v>
      </c>
      <c r="L25" s="27">
        <f>SUM(L4:L23)</f>
        <v>0</v>
      </c>
      <c r="M25" s="27">
        <f>SUM(M4:M23)</f>
        <v>11.5</v>
      </c>
      <c r="N25" s="7">
        <f>SUM(N4:N23)/M25</f>
        <v>0</v>
      </c>
    </row>
    <row r="51" spans="6:6" x14ac:dyDescent="0.2">
      <c r="F51" s="30"/>
    </row>
    <row r="52" spans="6:6" x14ac:dyDescent="0.2">
      <c r="F52" s="30"/>
    </row>
  </sheetData>
  <sheetProtection algorithmName="SHA-512" hashValue="WUPoKcO+0BtVwlYRnWEaLp22CL4+RJygfApjkUAlm8HqbNDsYfdHjF+xJJXUaeHgXNwJUTVC4lOX3QxEbkKFhg==" saltValue="g5oMkDi4PjmXhaLPxM9N6Q==" spinCount="100000" sheet="1" objects="1" scenarios="1"/>
  <mergeCells count="10">
    <mergeCell ref="A4:A7"/>
    <mergeCell ref="C4:C7"/>
    <mergeCell ref="E4:E7"/>
    <mergeCell ref="G4:G7"/>
    <mergeCell ref="I4:I7"/>
    <mergeCell ref="B2:J2"/>
    <mergeCell ref="D4:D7"/>
    <mergeCell ref="F4:F7"/>
    <mergeCell ref="J4:J7"/>
    <mergeCell ref="B4:B7"/>
  </mergeCells>
  <hyperlinks>
    <hyperlink ref="H4" r:id="rId1" xr:uid="{00000000-0004-0000-0300-000000000000}"/>
    <hyperlink ref="H5" r:id="rId2" xr:uid="{00000000-0004-0000-0300-000001000000}"/>
    <hyperlink ref="H6" r:id="rId3" xr:uid="{00000000-0004-0000-0300-000002000000}"/>
    <hyperlink ref="H7" r:id="rId4" xr:uid="{00000000-0004-0000-0300-000003000000}"/>
    <hyperlink ref="H23" r:id="rId5" xr:uid="{00000000-0004-0000-0300-000004000000}"/>
  </hyperlinks>
  <pageMargins left="0.7" right="0.7" top="0.75" bottom="0.75" header="0.3" footer="0.3"/>
  <pageSetup scale="52"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Options!$A$1:$A$3</xm:f>
          </x14:formula1>
          <xm:sqref>D11 D15 D13 D23 D9 D21 D19 D17 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CC7A-3A3A-499C-9B65-D4AF6DD202DE}">
  <sheetPr codeName="Sheet4">
    <tabColor rgb="FF00B0F0"/>
    <pageSetUpPr fitToPage="1"/>
  </sheetPr>
  <dimension ref="A1:N50"/>
  <sheetViews>
    <sheetView showGridLines="0" zoomScale="110" zoomScaleNormal="110" workbookViewId="0">
      <selection activeCell="H7" sqref="H7"/>
    </sheetView>
  </sheetViews>
  <sheetFormatPr baseColWidth="10" defaultColWidth="8.6640625" defaultRowHeight="16" x14ac:dyDescent="0.2"/>
  <cols>
    <col min="1" max="1" width="2.6640625" style="1" customWidth="1"/>
    <col min="2" max="2" width="50.5" style="1" customWidth="1"/>
    <col min="3" max="3" width="2.6640625" style="1" customWidth="1"/>
    <col min="4" max="4" width="12.5" style="1" bestFit="1" customWidth="1"/>
    <col min="5" max="5" width="2.6640625" style="1" customWidth="1"/>
    <col min="6" max="6" width="51.5" style="1" customWidth="1"/>
    <col min="7" max="7" width="2.6640625" style="1" customWidth="1"/>
    <col min="8" max="8" width="26.1640625" style="1" customWidth="1"/>
    <col min="9" max="9" width="2.6640625" style="1" customWidth="1"/>
    <col min="10" max="10" width="52.33203125" style="1" customWidth="1"/>
    <col min="11" max="11" width="2.6640625" style="1" customWidth="1"/>
    <col min="12" max="14" width="10.33203125" style="1" hidden="1" customWidth="1"/>
    <col min="15" max="16384" width="8.6640625" style="1"/>
  </cols>
  <sheetData>
    <row r="1" spans="1:14" ht="17" thickBot="1" x14ac:dyDescent="0.25">
      <c r="H1" s="38"/>
    </row>
    <row r="2" spans="1:14" ht="31.25" customHeight="1" thickBot="1" x14ac:dyDescent="0.25">
      <c r="B2" s="53" t="s">
        <v>133</v>
      </c>
      <c r="C2" s="54"/>
      <c r="D2" s="54"/>
      <c r="E2" s="54"/>
      <c r="F2" s="54"/>
      <c r="G2" s="54"/>
      <c r="H2" s="54"/>
      <c r="I2" s="54"/>
      <c r="J2" s="55"/>
      <c r="N2" s="2"/>
    </row>
    <row r="3" spans="1:14" ht="20.5" customHeight="1" thickBot="1" x14ac:dyDescent="0.25">
      <c r="B3" s="3" t="s">
        <v>48</v>
      </c>
      <c r="D3" s="4" t="s">
        <v>140</v>
      </c>
      <c r="F3" s="3" t="s">
        <v>141</v>
      </c>
      <c r="H3" s="4" t="s">
        <v>129</v>
      </c>
      <c r="J3" s="4" t="s">
        <v>143</v>
      </c>
      <c r="L3" s="26" t="s">
        <v>135</v>
      </c>
      <c r="M3" s="26" t="s">
        <v>136</v>
      </c>
      <c r="N3" s="48" t="s">
        <v>137</v>
      </c>
    </row>
    <row r="4" spans="1:14" ht="85.25" customHeight="1" thickBot="1" x14ac:dyDescent="0.25">
      <c r="A4" s="57"/>
      <c r="B4" s="56" t="s">
        <v>116</v>
      </c>
      <c r="C4" s="57"/>
      <c r="D4" s="70" t="s">
        <v>146</v>
      </c>
      <c r="E4" s="57"/>
      <c r="F4" s="51" t="s">
        <v>170</v>
      </c>
      <c r="G4" s="57"/>
      <c r="H4" s="39" t="s">
        <v>142</v>
      </c>
      <c r="I4" s="57"/>
      <c r="J4" s="72"/>
      <c r="L4" s="6">
        <f>IF(D4="Sí",1,0)</f>
        <v>0</v>
      </c>
      <c r="M4" s="25">
        <v>1</v>
      </c>
      <c r="N4" s="6">
        <f>L4*M4</f>
        <v>0</v>
      </c>
    </row>
    <row r="5" spans="1:14" ht="112.5" customHeight="1" thickBot="1" x14ac:dyDescent="0.25">
      <c r="A5" s="57"/>
      <c r="B5" s="52"/>
      <c r="C5" s="57"/>
      <c r="D5" s="71"/>
      <c r="E5" s="57"/>
      <c r="F5" s="52"/>
      <c r="G5" s="57"/>
      <c r="H5" s="39" t="s">
        <v>142</v>
      </c>
      <c r="I5" s="57"/>
      <c r="J5" s="73"/>
      <c r="L5" s="6"/>
      <c r="M5" s="25"/>
      <c r="N5" s="6"/>
    </row>
    <row r="6" spans="1:14" ht="27" customHeight="1" thickBot="1" x14ac:dyDescent="0.25">
      <c r="B6" s="3" t="s">
        <v>49</v>
      </c>
      <c r="D6" s="4" t="s">
        <v>140</v>
      </c>
      <c r="F6" s="3" t="s">
        <v>141</v>
      </c>
      <c r="J6" s="4" t="s">
        <v>143</v>
      </c>
      <c r="N6" s="4"/>
    </row>
    <row r="7" spans="1:14" ht="86" thickBot="1" x14ac:dyDescent="0.25">
      <c r="B7" s="5" t="s">
        <v>117</v>
      </c>
      <c r="D7" s="74" t="s">
        <v>146</v>
      </c>
      <c r="F7" s="5"/>
      <c r="H7" s="39" t="s">
        <v>174</v>
      </c>
      <c r="J7" s="75"/>
      <c r="L7" s="6">
        <f>IF(D7="Sí",1,0)</f>
        <v>0</v>
      </c>
      <c r="M7" s="25">
        <v>1</v>
      </c>
      <c r="N7" s="6">
        <f>L7*M7</f>
        <v>0</v>
      </c>
    </row>
    <row r="8" spans="1:14" ht="27" customHeight="1" thickBot="1" x14ac:dyDescent="0.25">
      <c r="B8" s="3" t="s">
        <v>50</v>
      </c>
      <c r="D8" s="4" t="s">
        <v>140</v>
      </c>
      <c r="F8" s="3" t="s">
        <v>141</v>
      </c>
      <c r="J8" s="4" t="s">
        <v>143</v>
      </c>
      <c r="N8" s="4"/>
    </row>
    <row r="9" spans="1:14" ht="137" thickBot="1" x14ac:dyDescent="0.25">
      <c r="B9" s="45" t="s">
        <v>166</v>
      </c>
      <c r="D9" s="74" t="s">
        <v>146</v>
      </c>
      <c r="F9" s="5" t="s">
        <v>118</v>
      </c>
      <c r="H9" s="39" t="s">
        <v>142</v>
      </c>
      <c r="J9" s="75"/>
      <c r="L9" s="6">
        <f>IF(D9="Sí",1,0)</f>
        <v>0</v>
      </c>
      <c r="M9" s="25">
        <v>1.5</v>
      </c>
      <c r="N9" s="6">
        <f>L9*M9</f>
        <v>0</v>
      </c>
    </row>
    <row r="10" spans="1:14" ht="27" customHeight="1" thickBot="1" x14ac:dyDescent="0.25">
      <c r="B10" s="3" t="s">
        <v>51</v>
      </c>
      <c r="D10" s="4" t="s">
        <v>140</v>
      </c>
      <c r="F10" s="3" t="s">
        <v>141</v>
      </c>
      <c r="J10" s="4" t="s">
        <v>143</v>
      </c>
      <c r="N10" s="4"/>
    </row>
    <row r="11" spans="1:14" ht="103" thickBot="1" x14ac:dyDescent="0.25">
      <c r="B11" s="45" t="s">
        <v>167</v>
      </c>
      <c r="D11" s="74" t="s">
        <v>146</v>
      </c>
      <c r="F11" s="45" t="s">
        <v>169</v>
      </c>
      <c r="H11" s="36"/>
      <c r="J11" s="75"/>
      <c r="L11" s="6">
        <f>IF(D11="Sí",1,0)</f>
        <v>0</v>
      </c>
      <c r="M11" s="25">
        <v>1</v>
      </c>
      <c r="N11" s="6">
        <f>L11*M11</f>
        <v>0</v>
      </c>
    </row>
    <row r="12" spans="1:14" ht="27" customHeight="1" thickBot="1" x14ac:dyDescent="0.25">
      <c r="B12" s="3" t="s">
        <v>52</v>
      </c>
      <c r="D12" s="4" t="s">
        <v>140</v>
      </c>
      <c r="F12" s="3" t="s">
        <v>141</v>
      </c>
      <c r="J12" s="4" t="s">
        <v>143</v>
      </c>
      <c r="N12" s="4"/>
    </row>
    <row r="13" spans="1:14" ht="239" thickBot="1" x14ac:dyDescent="0.25">
      <c r="B13" s="5" t="s">
        <v>55</v>
      </c>
      <c r="D13" s="74" t="s">
        <v>146</v>
      </c>
      <c r="F13" s="5" t="s">
        <v>119</v>
      </c>
      <c r="H13" s="36"/>
      <c r="J13" s="75"/>
      <c r="L13" s="6">
        <f>IF(D13="Sí",1,0)</f>
        <v>0</v>
      </c>
      <c r="M13" s="25">
        <v>1</v>
      </c>
      <c r="N13" s="6">
        <f>L13*M13</f>
        <v>0</v>
      </c>
    </row>
    <row r="14" spans="1:14" ht="27" customHeight="1" thickBot="1" x14ac:dyDescent="0.25">
      <c r="B14" s="3" t="s">
        <v>53</v>
      </c>
      <c r="D14" s="4" t="s">
        <v>140</v>
      </c>
      <c r="F14" s="3" t="s">
        <v>141</v>
      </c>
      <c r="H14" s="39"/>
      <c r="J14" s="4" t="s">
        <v>143</v>
      </c>
      <c r="N14" s="4"/>
    </row>
    <row r="15" spans="1:14" ht="290" thickBot="1" x14ac:dyDescent="0.25">
      <c r="B15" s="5" t="s">
        <v>87</v>
      </c>
      <c r="D15" s="74" t="s">
        <v>146</v>
      </c>
      <c r="F15" s="5" t="s">
        <v>120</v>
      </c>
      <c r="H15" s="39" t="s">
        <v>142</v>
      </c>
      <c r="J15" s="75"/>
      <c r="L15" s="6">
        <f>IF(D15="Sí",1,0)</f>
        <v>0</v>
      </c>
      <c r="M15" s="25">
        <v>1.5</v>
      </c>
      <c r="N15" s="6">
        <f>L15*M15</f>
        <v>0</v>
      </c>
    </row>
    <row r="16" spans="1:14" ht="27" customHeight="1" thickBot="1" x14ac:dyDescent="0.25">
      <c r="B16" s="3" t="s">
        <v>54</v>
      </c>
      <c r="D16" s="4" t="s">
        <v>7</v>
      </c>
      <c r="F16" s="3" t="s">
        <v>75</v>
      </c>
      <c r="J16" s="4" t="s">
        <v>76</v>
      </c>
      <c r="N16" s="4"/>
    </row>
    <row r="17" spans="2:14" ht="171" thickBot="1" x14ac:dyDescent="0.25">
      <c r="B17" s="45" t="s">
        <v>168</v>
      </c>
      <c r="D17" s="74" t="s">
        <v>146</v>
      </c>
      <c r="F17" s="5" t="s">
        <v>121</v>
      </c>
      <c r="H17" s="36"/>
      <c r="J17" s="75"/>
      <c r="L17" s="6">
        <f>IF(D17="Sí",1,0)</f>
        <v>0</v>
      </c>
      <c r="M17" s="25">
        <v>1</v>
      </c>
      <c r="N17" s="6">
        <f>L17*M17</f>
        <v>0</v>
      </c>
    </row>
    <row r="19" spans="2:14" ht="17" hidden="1" thickBot="1" x14ac:dyDescent="0.25">
      <c r="J19" s="29" t="s">
        <v>4</v>
      </c>
      <c r="L19" s="27">
        <f>SUM(L4:L17)</f>
        <v>0</v>
      </c>
      <c r="M19" s="27">
        <f>SUM(M4:M17)</f>
        <v>8</v>
      </c>
      <c r="N19" s="7">
        <f>SUM(N4:N17)/M19</f>
        <v>0</v>
      </c>
    </row>
    <row r="49" spans="6:6" x14ac:dyDescent="0.2">
      <c r="F49" s="30"/>
    </row>
    <row r="50" spans="6:6" x14ac:dyDescent="0.2">
      <c r="F50" s="30"/>
    </row>
  </sheetData>
  <sheetProtection algorithmName="SHA-512" hashValue="14ec52SSH5UgTo40EQfSB3ScTD/yjO/Ixg67Tcc0CUASEzYSO3dpD272ZA4IPn/Km21IVT68OTlexWsPluK1RQ==" saltValue="0Lms09ErBpHzFebuIl+z7Q==" spinCount="100000" sheet="1" objects="1" scenarios="1"/>
  <mergeCells count="10">
    <mergeCell ref="A4:A5"/>
    <mergeCell ref="C4:C5"/>
    <mergeCell ref="E4:E5"/>
    <mergeCell ref="G4:G5"/>
    <mergeCell ref="B2:J2"/>
    <mergeCell ref="B4:B5"/>
    <mergeCell ref="D4:D5"/>
    <mergeCell ref="F4:F5"/>
    <mergeCell ref="J4:J5"/>
    <mergeCell ref="I4:I5"/>
  </mergeCells>
  <hyperlinks>
    <hyperlink ref="H4" r:id="rId1" xr:uid="{00000000-0004-0000-0400-000000000000}"/>
    <hyperlink ref="H5" r:id="rId2" xr:uid="{00000000-0004-0000-0400-000001000000}"/>
    <hyperlink ref="H9" r:id="rId3" xr:uid="{00000000-0004-0000-0400-000002000000}"/>
    <hyperlink ref="H15" r:id="rId4" xr:uid="{00000000-0004-0000-0400-000003000000}"/>
    <hyperlink ref="H7" r:id="rId5" xr:uid="{00000000-0004-0000-0400-000004000000}"/>
  </hyperlinks>
  <pageMargins left="0.7" right="0.7" top="0.75" bottom="0.75" header="0.3" footer="0.3"/>
  <pageSetup scale="51"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Options!$A$1:$A$3</xm:f>
          </x14:formula1>
          <xm:sqref>D7 D9 D11 D15 D13 D17 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E1AF-EAEE-46BB-A327-E72D264D09B0}">
  <sheetPr codeName="Sheet6">
    <tabColor rgb="FFFF0000"/>
    <pageSetUpPr fitToPage="1"/>
  </sheetPr>
  <dimension ref="A1:I86"/>
  <sheetViews>
    <sheetView showGridLines="0" workbookViewId="0">
      <selection activeCell="B2" sqref="B2"/>
    </sheetView>
  </sheetViews>
  <sheetFormatPr baseColWidth="10" defaultColWidth="8.6640625" defaultRowHeight="18" x14ac:dyDescent="0.2"/>
  <cols>
    <col min="1" max="1" width="4.33203125" style="9" customWidth="1"/>
    <col min="2" max="2" width="90.5" style="9" customWidth="1"/>
    <col min="3" max="3" width="4.33203125" style="9" customWidth="1"/>
    <col min="4" max="4" width="32.5" style="9" customWidth="1"/>
    <col min="5" max="5" width="4.33203125" style="9" customWidth="1"/>
    <col min="6" max="6" width="32.5" style="9" customWidth="1"/>
    <col min="7" max="7" width="4.33203125" style="9" customWidth="1"/>
    <col min="8" max="8" width="32.5" style="9" customWidth="1"/>
    <col min="9" max="9" width="4.33203125" style="9" customWidth="1"/>
    <col min="10" max="16384" width="8.6640625" style="9"/>
  </cols>
  <sheetData>
    <row r="1" spans="1:9" ht="14.75" customHeight="1" x14ac:dyDescent="0.2">
      <c r="A1" s="8"/>
      <c r="B1" s="8"/>
      <c r="C1" s="8"/>
      <c r="D1" s="8"/>
      <c r="E1" s="8"/>
      <c r="F1" s="8"/>
      <c r="G1" s="8"/>
      <c r="H1" s="8"/>
      <c r="I1" s="8"/>
    </row>
    <row r="2" spans="1:9" x14ac:dyDescent="0.2">
      <c r="A2" s="8"/>
      <c r="B2" s="15" t="s">
        <v>5</v>
      </c>
      <c r="C2" s="8"/>
      <c r="D2" s="46" t="s">
        <v>171</v>
      </c>
      <c r="E2" s="8"/>
      <c r="F2" s="46" t="s">
        <v>172</v>
      </c>
      <c r="G2" s="8"/>
      <c r="H2" s="10" t="s">
        <v>3</v>
      </c>
      <c r="I2" s="8"/>
    </row>
    <row r="3" spans="1:9" ht="14.75" customHeight="1" x14ac:dyDescent="0.2">
      <c r="A3" s="8"/>
      <c r="B3" s="8" t="s">
        <v>78</v>
      </c>
      <c r="C3" s="8"/>
      <c r="D3" s="8"/>
      <c r="E3" s="8"/>
      <c r="F3" s="8"/>
      <c r="G3" s="8"/>
      <c r="H3" s="8"/>
      <c r="I3" s="8"/>
    </row>
    <row r="4" spans="1:9" ht="50.75" customHeight="1" x14ac:dyDescent="0.2">
      <c r="A4" s="8"/>
      <c r="B4" s="47" t="s">
        <v>71</v>
      </c>
      <c r="C4" s="8"/>
      <c r="D4" s="11">
        <f>IF(OR(Fundamentos!N48&lt;60%,Fundamentos!N7=0),Fundamentos!N48,"")</f>
        <v>0</v>
      </c>
      <c r="E4" s="8"/>
      <c r="F4" s="12" t="str">
        <f>IF(AND(Fundamentos!N48&gt;=60%,Fundamentos!N48&lt;80%,Fundamentos!N7=2),Fundamentos!N48,"")</f>
        <v/>
      </c>
      <c r="G4" s="8"/>
      <c r="H4" s="12" t="str">
        <f>IF(AND(Fundamentos!N48&gt;=80%,Fundamentos!N7=2),Fundamentos!N48,"")</f>
        <v/>
      </c>
      <c r="I4" s="8"/>
    </row>
    <row r="5" spans="1:9" ht="14.75" customHeight="1" x14ac:dyDescent="0.2">
      <c r="A5" s="8"/>
      <c r="B5" s="8"/>
      <c r="C5" s="8"/>
      <c r="D5" s="8"/>
      <c r="E5" s="8"/>
      <c r="F5" s="8"/>
      <c r="G5" s="8"/>
      <c r="H5" s="8"/>
      <c r="I5" s="8"/>
    </row>
    <row r="6" spans="1:9" ht="50.75" customHeight="1" x14ac:dyDescent="0.2">
      <c r="A6" s="8"/>
      <c r="B6" s="10" t="s">
        <v>72</v>
      </c>
      <c r="C6" s="8"/>
      <c r="D6" s="11">
        <f>IF(OR(Cultura!N27&lt;60%,Cultura!N12=0),Cultura!N27,"")</f>
        <v>0</v>
      </c>
      <c r="E6" s="8"/>
      <c r="F6" s="12" t="str">
        <f>IF(AND(Cultura!N27&gt;=60%,Cultura!N27&lt;80%,Cultura!N12=2),Cultura!N27,"")</f>
        <v/>
      </c>
      <c r="G6" s="8"/>
      <c r="H6" s="12" t="str">
        <f>IF(AND(Cultura!N27&gt;=80%,Cultura!N12=2),Cultura!N27,"")</f>
        <v/>
      </c>
      <c r="I6" s="8"/>
    </row>
    <row r="7" spans="1:9" ht="14.75" customHeight="1" x14ac:dyDescent="0.2">
      <c r="A7" s="8"/>
      <c r="B7" s="8"/>
      <c r="C7" s="8"/>
      <c r="D7" s="8"/>
      <c r="E7" s="8"/>
      <c r="F7" s="8"/>
      <c r="G7" s="8"/>
      <c r="H7" s="8"/>
      <c r="I7" s="8"/>
    </row>
    <row r="8" spans="1:9" ht="54.5" customHeight="1" x14ac:dyDescent="0.2">
      <c r="A8" s="8"/>
      <c r="B8" s="10" t="s">
        <v>2</v>
      </c>
      <c r="C8" s="8"/>
      <c r="D8" s="11">
        <f>IF(Cliente!N25&lt;60%,Cliente!N25,"")</f>
        <v>0</v>
      </c>
      <c r="E8" s="8"/>
      <c r="F8" s="12" t="str">
        <f>IF(AND(Cliente!N25&gt;=60%,Cliente!N25&lt;80%),Cliente!N25,"")</f>
        <v/>
      </c>
      <c r="G8" s="8"/>
      <c r="H8" s="12" t="str">
        <f>IF(Cliente!N25&gt;=80%,Cliente!N25,"")</f>
        <v/>
      </c>
      <c r="I8" s="8"/>
    </row>
    <row r="9" spans="1:9" ht="14.75" customHeight="1" x14ac:dyDescent="0.2">
      <c r="A9" s="8"/>
      <c r="B9" s="8"/>
      <c r="C9" s="8"/>
      <c r="D9" s="8"/>
      <c r="E9" s="8"/>
      <c r="F9" s="8"/>
      <c r="G9" s="8"/>
      <c r="H9" s="8"/>
      <c r="I9" s="8"/>
    </row>
    <row r="10" spans="1:9" ht="48.5" customHeight="1" x14ac:dyDescent="0.2">
      <c r="A10" s="8"/>
      <c r="B10" s="10" t="s">
        <v>68</v>
      </c>
      <c r="C10" s="8"/>
      <c r="D10" s="11">
        <f>IF(Compromiso!N19&lt;60%,Compromiso!N19,"")</f>
        <v>0</v>
      </c>
      <c r="E10" s="8"/>
      <c r="F10" s="12" t="str">
        <f>IF(AND(Compromiso!N19&gt;=60%,Compromiso!N19&lt;80%),Compromiso!N19,"")</f>
        <v/>
      </c>
      <c r="G10" s="8"/>
      <c r="H10" s="12" t="str">
        <f>IF(Compromiso!N19&gt;=80%,Compromiso!N19,"")</f>
        <v/>
      </c>
      <c r="I10" s="8"/>
    </row>
    <row r="11" spans="1:9" ht="14.75" customHeight="1" x14ac:dyDescent="0.2">
      <c r="A11" s="8"/>
      <c r="B11" s="8"/>
      <c r="C11" s="8"/>
      <c r="D11" s="8"/>
      <c r="E11" s="8"/>
      <c r="F11" s="8"/>
      <c r="G11" s="8"/>
      <c r="H11" s="8"/>
      <c r="I11" s="8"/>
    </row>
    <row r="12" spans="1:9" ht="24" customHeight="1" x14ac:dyDescent="0.2">
      <c r="A12" s="8"/>
      <c r="B12" s="63" t="s">
        <v>73</v>
      </c>
      <c r="C12" s="8"/>
      <c r="D12" s="31" t="str">
        <f>IF(OR(D15&lt;60%,Fundamentos!N48&lt;60%,Fundamentos!N7=0,Cultura!N12=0),"Inicial","")</f>
        <v>Inicial</v>
      </c>
      <c r="E12" s="8"/>
      <c r="F12" s="33" t="str">
        <f>IF(AND(D15&gt;=60%,D15&lt;80%,Fundamentos!N48&gt;=60%,Fundamentos!N7=2,Cultura!N12=2),"Avanzado","")</f>
        <v/>
      </c>
      <c r="G12" s="8"/>
      <c r="H12" s="33" t="str">
        <f>IF(AND(D15&gt;=80%,Fundamentos!N48&gt;=60%,Fundamentos!N7=2,Cultura!N12=2),"Líder","")</f>
        <v/>
      </c>
      <c r="I12" s="8"/>
    </row>
    <row r="13" spans="1:9" ht="24" customHeight="1" x14ac:dyDescent="0.2">
      <c r="A13" s="8"/>
      <c r="B13" s="64"/>
      <c r="C13" s="8"/>
      <c r="D13" s="32">
        <f>IF($D$12="Inicial",D15,"")</f>
        <v>0</v>
      </c>
      <c r="E13" s="8"/>
      <c r="F13" s="32" t="str">
        <f>IF($F$12="Avanzado",D15,"")</f>
        <v/>
      </c>
      <c r="G13" s="8"/>
      <c r="H13" s="32" t="str">
        <f>IF($H$12="Líder",D15,"")</f>
        <v/>
      </c>
      <c r="I13" s="8"/>
    </row>
    <row r="14" spans="1:9" ht="14.75" customHeight="1" x14ac:dyDescent="0.2">
      <c r="A14" s="8"/>
      <c r="B14" s="8"/>
      <c r="C14" s="8"/>
      <c r="D14" s="8"/>
      <c r="E14" s="8"/>
      <c r="F14" s="8"/>
      <c r="G14" s="8"/>
      <c r="H14" s="8"/>
      <c r="I14" s="8"/>
    </row>
    <row r="15" spans="1:9" hidden="1" x14ac:dyDescent="0.2">
      <c r="B15" s="13" t="s">
        <v>4</v>
      </c>
      <c r="D15" s="14">
        <f>SUM(Fundamentos!N4:N46,Cultura!N4:N25,Compromiso!N4:N17,Cliente!N4:N23)/SUM(Fundamentos!M48,Cultura!M27,Compromiso!M19,Cliente!M25)</f>
        <v>0</v>
      </c>
    </row>
    <row r="16" spans="1:9" ht="17" customHeight="1" x14ac:dyDescent="0.2">
      <c r="A16" s="8"/>
      <c r="B16" s="67" t="s">
        <v>74</v>
      </c>
      <c r="C16" s="68"/>
      <c r="D16" s="68"/>
      <c r="E16" s="68"/>
      <c r="F16" s="68"/>
      <c r="G16" s="68"/>
      <c r="H16" s="69"/>
      <c r="I16" s="8"/>
    </row>
    <row r="17" spans="1:9" ht="14.75" customHeight="1" x14ac:dyDescent="0.2">
      <c r="A17" s="8"/>
      <c r="B17" s="8"/>
      <c r="C17" s="8"/>
      <c r="D17" s="8"/>
      <c r="E17" s="8"/>
      <c r="F17" s="8"/>
      <c r="G17" s="8"/>
      <c r="H17" s="8"/>
      <c r="I17" s="8"/>
    </row>
    <row r="18" spans="1:9" s="18" customFormat="1" ht="19" x14ac:dyDescent="0.2">
      <c r="A18" s="20"/>
      <c r="B18" s="34" t="str">
        <f>Fundamentos!B3</f>
        <v>Fundamentos 1</v>
      </c>
      <c r="C18" s="23"/>
      <c r="D18" s="23"/>
      <c r="E18" s="23"/>
      <c r="F18" s="23"/>
      <c r="G18" s="23"/>
      <c r="H18" s="23"/>
      <c r="I18" s="20"/>
    </row>
    <row r="19" spans="1:9" s="18" customFormat="1" ht="24" customHeight="1" x14ac:dyDescent="0.2">
      <c r="A19" s="20"/>
      <c r="B19" s="66" t="str">
        <f>Fundamentos!B4</f>
        <v>¿Tiene actualmente un plan o estrategia documentado que describa el compromiso de la dirección nacional con la igualdad de la discapacidad y la creación de una cultura inclusiva para todas las personas con discapacidad?</v>
      </c>
      <c r="C19" s="66"/>
      <c r="D19" s="66"/>
      <c r="E19" s="19"/>
      <c r="F19" s="61" t="str" cm="1">
        <f t="array" ref="F19">_xlfn.IFS(Fundamentos!D4="No","Riesgo significativo de trato injusto y discriminatorio",Fundamentos!D4="No sé","Riesgo significativo de trato injusto y discriminatorio",TRUE,"Riesgo abordado")</f>
        <v>Riesgo significativo de trato injusto y discriminatorio</v>
      </c>
      <c r="G19" s="19"/>
      <c r="H19" s="24" t="s">
        <v>144</v>
      </c>
      <c r="I19" s="20"/>
    </row>
    <row r="20" spans="1:9" s="18" customFormat="1" ht="35.25" customHeight="1" x14ac:dyDescent="0.2">
      <c r="A20" s="20"/>
      <c r="B20" s="66"/>
      <c r="C20" s="66"/>
      <c r="D20" s="66"/>
      <c r="E20" s="19"/>
      <c r="F20" s="61"/>
      <c r="G20" s="19"/>
      <c r="H20" s="24" t="s">
        <v>144</v>
      </c>
      <c r="I20" s="20"/>
    </row>
    <row r="21" spans="1:9" s="18" customFormat="1" ht="19" x14ac:dyDescent="0.2">
      <c r="A21" s="20"/>
      <c r="B21" s="34" t="str">
        <f>Fundamentos!B6</f>
        <v>Fundamentos 2</v>
      </c>
      <c r="C21" s="22"/>
      <c r="D21" s="22"/>
      <c r="E21" s="22"/>
      <c r="F21" s="22"/>
      <c r="G21" s="19"/>
      <c r="H21" s="19"/>
      <c r="I21" s="20"/>
    </row>
    <row r="22" spans="1:9" s="18" customFormat="1" ht="91.5" customHeight="1" x14ac:dyDescent="0.2">
      <c r="A22" s="20"/>
      <c r="B22" s="66" t="str">
        <f>Fundamentos!B7</f>
        <v xml:space="preserve">¿Hay algún directivo nacional que haya sido nombrado responsable de implantar en toda la empresa la mejor práctica de confianza en la discapacidad? ¿Y quién se encargará de utilizar esta autoevaluación como modelo para desarrollar planes y priorizar las medidas? Este directivo también agilizará la implantación de cualquier plan o estrategia existente de igualdad e inclusión de las personas con discapacidad. </v>
      </c>
      <c r="C22" s="66"/>
      <c r="D22" s="66"/>
      <c r="E22" s="19"/>
      <c r="F22" s="17" t="str" cm="1">
        <f t="array" ref="F22">_xlfn.IFS(Fundamentos!D7="No","Riesgo significativo de trato injusto y discriminatorio",Fundamentos!D7="No sé","Riesgo significativo de trato injusto y discriminatorio",TRUE,"Riesgo abordado")</f>
        <v>Riesgo significativo de trato injusto y discriminatorio</v>
      </c>
      <c r="G22" s="21"/>
      <c r="H22" s="24" t="s">
        <v>144</v>
      </c>
      <c r="I22" s="20"/>
    </row>
    <row r="23" spans="1:9" s="18" customFormat="1" ht="36.75" customHeight="1" x14ac:dyDescent="0.2">
      <c r="A23" s="20"/>
      <c r="B23" s="65" t="s">
        <v>173</v>
      </c>
      <c r="C23" s="65"/>
      <c r="D23" s="65"/>
      <c r="E23" s="65"/>
      <c r="F23" s="65"/>
      <c r="G23" s="65"/>
      <c r="H23" s="65"/>
      <c r="I23" s="20"/>
    </row>
    <row r="24" spans="1:9" s="18" customFormat="1" ht="19" x14ac:dyDescent="0.2">
      <c r="A24" s="20"/>
      <c r="B24" s="34" t="str">
        <f>Fundamentos!B8</f>
        <v>Fundamentos 3</v>
      </c>
      <c r="C24" s="34"/>
      <c r="D24" s="34"/>
      <c r="E24" s="34"/>
      <c r="F24" s="34"/>
      <c r="G24" s="34"/>
      <c r="H24" s="34"/>
      <c r="I24" s="20"/>
    </row>
    <row r="25" spans="1:9" s="18" customFormat="1" ht="23.5" customHeight="1" x14ac:dyDescent="0.2">
      <c r="A25" s="20"/>
      <c r="B25" s="66" t="str">
        <f>Fundamentos!B9</f>
        <v xml:space="preserve">¿Ofrece formación a sus reclutadores y responsables de contratación sobre cómo ofrecer igualdad de oportunidades mediante ajustes/adaptaciones razonables en sus procesos de contratación, incluidos los que son en línea? </v>
      </c>
      <c r="C25" s="66"/>
      <c r="D25" s="66"/>
      <c r="E25" s="19"/>
      <c r="F25" s="61" t="str" cm="1">
        <f t="array" ref="F25">_xlfn.IFS(Fundamentos!D9="No","Riesgo significativo de trato injusto y discriminatorio",Fundamentos!D9="No sé","Riesgo significativo de trato injusto y discriminatorio",TRUE,"Riesgo abordado")</f>
        <v>Riesgo significativo de trato injusto y discriminatorio</v>
      </c>
      <c r="G25" s="19"/>
      <c r="H25" s="24" t="s">
        <v>174</v>
      </c>
      <c r="I25" s="20"/>
    </row>
    <row r="26" spans="1:9" s="18" customFormat="1" ht="40.5" customHeight="1" x14ac:dyDescent="0.2">
      <c r="A26" s="20"/>
      <c r="B26" s="66"/>
      <c r="C26" s="66"/>
      <c r="D26" s="66"/>
      <c r="E26" s="19"/>
      <c r="F26" s="61"/>
      <c r="G26" s="19"/>
      <c r="H26" s="24" t="s">
        <v>144</v>
      </c>
      <c r="I26" s="20"/>
    </row>
    <row r="27" spans="1:9" s="18" customFormat="1" ht="23.5" customHeight="1" x14ac:dyDescent="0.2">
      <c r="A27" s="20"/>
      <c r="B27" s="34" t="str">
        <f>Fundamentos!B11</f>
        <v>Fundamentos 4</v>
      </c>
      <c r="C27" s="34"/>
      <c r="D27" s="34"/>
      <c r="E27" s="34"/>
      <c r="F27" s="34"/>
      <c r="G27" s="34"/>
      <c r="H27" s="34"/>
      <c r="I27" s="20"/>
    </row>
    <row r="28" spans="1:9" s="18" customFormat="1" ht="47" customHeight="1" x14ac:dyDescent="0.2">
      <c r="A28" s="20"/>
      <c r="B28" s="66" t="str">
        <f>Fundamentos!B12</f>
        <v>¿Ayuda e invita activamente a que los candidatos con discapacidad soliciten los ajustes necesarios en cada etapa del proceso de contratación?</v>
      </c>
      <c r="C28" s="66"/>
      <c r="D28" s="66"/>
      <c r="F28" s="17" t="str" cm="1">
        <f t="array" ref="F28">_xlfn.IFS(Fundamentos!D12="No","Riesgo significativo de trato injusto y discriminatorio",Fundamentos!D12="No sé","Riesgo significativo de trato injusto y discriminatorio",TRUE,"Riesgo abordado")</f>
        <v>Riesgo significativo de trato injusto y discriminatorio</v>
      </c>
      <c r="H28" s="24"/>
      <c r="I28" s="20"/>
    </row>
    <row r="29" spans="1:9" s="18" customFormat="1" ht="19" x14ac:dyDescent="0.2">
      <c r="A29" s="20"/>
      <c r="B29" s="34" t="str">
        <f>Fundamentos!B13</f>
        <v>Fundamentos 5</v>
      </c>
      <c r="C29" s="34"/>
      <c r="D29" s="34"/>
      <c r="E29" s="34"/>
      <c r="F29" s="34"/>
      <c r="G29" s="34"/>
      <c r="H29" s="34"/>
      <c r="I29" s="20"/>
    </row>
    <row r="30" spans="1:9" s="18" customFormat="1" ht="64.5" customHeight="1" x14ac:dyDescent="0.2">
      <c r="A30" s="20"/>
      <c r="B30" s="66" t="str">
        <f>Fundamentos!B14</f>
        <v xml:space="preserve">¿Tiene alguna política que establezca que, salvo que esté legalmente obligado a hacerlo para ciertos puestos, no se requerirá que los candidatos, incluidos aquellos con discapacidad, den datos médicos previos a la solicitud de trabajo? </v>
      </c>
      <c r="C30" s="66"/>
      <c r="D30" s="66"/>
      <c r="E30" s="19"/>
      <c r="F30" s="17" t="str" cm="1">
        <f t="array" ref="F30">_xlfn.IFS(Fundamentos!D14="No","Riesgo significativo de trato injusto y discriminatorio",Fundamentos!D14="No sé","Riesgo significativo de trato injusto y discriminatorio",TRUE,"Riesgo abordado")</f>
        <v>Riesgo significativo de trato injusto y discriminatorio</v>
      </c>
      <c r="G30" s="19"/>
      <c r="H30" s="24"/>
      <c r="I30" s="20"/>
    </row>
    <row r="31" spans="1:9" s="18" customFormat="1" ht="19" x14ac:dyDescent="0.2">
      <c r="A31" s="20"/>
      <c r="B31" s="34" t="str">
        <f>Fundamentos!B15</f>
        <v>Fundamentos 6</v>
      </c>
      <c r="C31" s="34"/>
      <c r="D31" s="34"/>
      <c r="E31" s="34"/>
      <c r="F31" s="34"/>
      <c r="G31" s="34"/>
      <c r="H31" s="34"/>
      <c r="I31" s="20"/>
    </row>
    <row r="32" spans="1:9" s="18" customFormat="1" ht="76.5" customHeight="1" x14ac:dyDescent="0.2">
      <c r="A32" s="20"/>
      <c r="B32" s="66" t="str">
        <f>Fundamentos!B16</f>
        <v xml:space="preserve">¿Tiene pruebas de que su proceso de contratación está libre de barreras y facilita los ajustes razonables para los candidatos con discapacidad en cada paso del proceso (por ejemplo, la contratación electrónica automatizada, evaluaciones mediante Inteligencia Artificial, entrevistas, evaluación de competencias profesionales o evaluaciones gamificadas)? </v>
      </c>
      <c r="C32" s="66"/>
      <c r="D32" s="66"/>
      <c r="E32" s="19"/>
      <c r="F32" s="17" t="str" cm="1">
        <f t="array" ref="F32">_xlfn.IFS(Fundamentos!D16="No","Riesgo significativo de trato injusto y discriminatorio",Fundamentos!D16="No sé","Riesgo significativo de trato injusto y discriminatorio",TRUE,"Riesgo abordado")</f>
        <v>Riesgo significativo de trato injusto y discriminatorio</v>
      </c>
      <c r="G32" s="19"/>
      <c r="H32" s="24" t="s">
        <v>174</v>
      </c>
      <c r="I32" s="20"/>
    </row>
    <row r="33" spans="1:9" s="18" customFormat="1" ht="19" x14ac:dyDescent="0.2">
      <c r="A33" s="20"/>
      <c r="B33" s="34" t="str">
        <f>Fundamentos!B17</f>
        <v>Fundamentos 7</v>
      </c>
      <c r="C33" s="34"/>
      <c r="D33" s="34"/>
      <c r="E33" s="34"/>
      <c r="F33" s="34"/>
      <c r="G33" s="34"/>
      <c r="H33" s="34"/>
      <c r="I33" s="20"/>
    </row>
    <row r="34" spans="1:9" s="18" customFormat="1" ht="57.5" customHeight="1" x14ac:dyDescent="0.2">
      <c r="A34" s="20"/>
      <c r="B34" s="66" t="str">
        <f>Fundamentos!B18</f>
        <v>¿Tiene un sistema que facilite a los empleados con discapacidad solicitar las herramientas y la flexibilidad que necesitan para hacer su trabajo?</v>
      </c>
      <c r="C34" s="66"/>
      <c r="D34" s="66"/>
      <c r="E34" s="19"/>
      <c r="F34" s="17" t="str" cm="1">
        <f t="array" ref="F34">_xlfn.IFS(Fundamentos!D18="No","Riesgo significativo de trato injusto y discriminatorio",Fundamentos!D18="No sé","Riesgo significativo de trato injusto y discriminatorio",TRUE,"Riesgo abordado")</f>
        <v>Riesgo significativo de trato injusto y discriminatorio</v>
      </c>
      <c r="G34" s="19"/>
      <c r="H34" s="37" t="s">
        <v>144</v>
      </c>
      <c r="I34" s="20"/>
    </row>
    <row r="35" spans="1:9" s="18" customFormat="1" ht="19" x14ac:dyDescent="0.2">
      <c r="A35" s="20"/>
      <c r="B35" s="34" t="str">
        <f>Fundamentos!B19</f>
        <v>Fundamentos 8</v>
      </c>
      <c r="C35" s="34"/>
      <c r="D35" s="34"/>
      <c r="E35" s="34"/>
      <c r="F35" s="34"/>
      <c r="G35" s="34"/>
      <c r="H35" s="34"/>
      <c r="I35" s="20"/>
    </row>
    <row r="36" spans="1:9" s="18" customFormat="1" ht="47" customHeight="1" x14ac:dyDescent="0.2">
      <c r="A36" s="20"/>
      <c r="B36" s="66" t="str">
        <f>Fundamentos!B20</f>
        <v>¿Evalúa rutinariamente si se realizan ajustes razonables de manera eficiente y efectiva para los candidatos a un puesto de trabajo y para los empleados con discapacidad?</v>
      </c>
      <c r="C36" s="66"/>
      <c r="D36" s="66"/>
      <c r="F36" s="17" t="str" cm="1">
        <f t="array" ref="F36">_xlfn.IFS(Fundamentos!D20="No","Riesgo moderado de trato injusto y discriminatorio",Fundamentos!D20="No sé","Riesgo moderado de trato injusto y discriminatorio",TRUE,"Riesgo abordado")</f>
        <v>Riesgo moderado de trato injusto y discriminatorio</v>
      </c>
      <c r="H36" s="37" t="s">
        <v>144</v>
      </c>
      <c r="I36" s="20"/>
    </row>
    <row r="37" spans="1:9" s="18" customFormat="1" ht="19" x14ac:dyDescent="0.2">
      <c r="A37" s="20"/>
      <c r="B37" s="34" t="str">
        <f>Fundamentos!B21</f>
        <v>Fundamentos 9</v>
      </c>
      <c r="C37" s="34"/>
      <c r="D37" s="34"/>
      <c r="E37" s="34"/>
      <c r="F37" s="34"/>
      <c r="G37" s="34"/>
      <c r="H37" s="34"/>
      <c r="I37" s="20"/>
    </row>
    <row r="38" spans="1:9" s="18" customFormat="1" ht="61.5" customHeight="1" x14ac:dyDescent="0.2">
      <c r="A38" s="20"/>
      <c r="B38" s="66" t="str">
        <f>Fundamentos!B22</f>
        <v>¿Se asegura de que cualquier formación ofrecida por su empresa o por proveedores de formación externos sea accesible para los empleados con discapacidad y proporcione ajustes razonables si es necesario?</v>
      </c>
      <c r="C38" s="66"/>
      <c r="D38" s="66"/>
      <c r="E38" s="19"/>
      <c r="F38" s="17" t="str" cm="1">
        <f t="array" ref="F38">_xlfn.IFS(Fundamentos!D22="No","Riesgo moderado de trato injusto y discriminatorio",Fundamentos!D22="No sé","Riesgo moderado de trato injusto y discriminatorio",TRUE,"Riesgo abordado")</f>
        <v>Riesgo moderado de trato injusto y discriminatorio</v>
      </c>
      <c r="G38" s="19"/>
      <c r="H38" s="24"/>
      <c r="I38" s="20"/>
    </row>
    <row r="39" spans="1:9" s="18" customFormat="1" ht="19" x14ac:dyDescent="0.2">
      <c r="A39" s="20"/>
      <c r="B39" s="34" t="str">
        <f>Fundamentos!B23</f>
        <v>Fundamentos 10</v>
      </c>
      <c r="C39" s="34"/>
      <c r="D39" s="34"/>
      <c r="E39" s="34"/>
      <c r="F39" s="34"/>
      <c r="G39" s="34"/>
      <c r="H39" s="34"/>
      <c r="I39" s="20"/>
    </row>
    <row r="40" spans="1:9" s="18" customFormat="1" ht="47" customHeight="1" x14ac:dyDescent="0.2">
      <c r="A40" s="20"/>
      <c r="B40" s="66" t="str">
        <f>Fundamentos!B24</f>
        <v xml:space="preserve">¿Tiene alguna política que garantice la seguridad y salud en el trabajo (SST) de todos los empleados y que haga referencia explícita a los colegas con discapacidad? </v>
      </c>
      <c r="C40" s="66"/>
      <c r="D40" s="66"/>
      <c r="E40" s="19"/>
      <c r="F40" s="17" t="str" cm="1">
        <f t="array" ref="F40">_xlfn.IFS(Fundamentos!D24="No","Riesgo significativo de trato injusto y discriminatorio",Fundamentos!D24="No sé","Riesgo significativo de trato injusto y discriminatorio",TRUE,"Riesgo abordado")</f>
        <v>Riesgo significativo de trato injusto y discriminatorio</v>
      </c>
      <c r="G40" s="19"/>
      <c r="H40" s="24"/>
      <c r="I40" s="20"/>
    </row>
    <row r="41" spans="1:9" s="18" customFormat="1" ht="19" x14ac:dyDescent="0.2">
      <c r="A41" s="20"/>
      <c r="B41" s="34" t="str">
        <f>Fundamentos!B25</f>
        <v>Fundamentos 11</v>
      </c>
      <c r="C41" s="34"/>
      <c r="D41" s="34"/>
      <c r="E41" s="34"/>
      <c r="F41" s="34"/>
      <c r="G41" s="34"/>
      <c r="H41" s="34"/>
      <c r="I41" s="20"/>
    </row>
    <row r="42" spans="1:9" s="18" customFormat="1" ht="47" customHeight="1" x14ac:dyDescent="0.2">
      <c r="A42" s="20"/>
      <c r="B42" s="66" t="str">
        <f>Fundamentos!B26</f>
        <v xml:space="preserve">¿Tiene alguna política que tenga como objetivo prevenir y eliminar la violencia y el acoso y que haga referencia explícita a las personas con discapacidad?  </v>
      </c>
      <c r="C42" s="66"/>
      <c r="D42" s="66"/>
      <c r="E42" s="19"/>
      <c r="F42" s="17" t="str" cm="1">
        <f t="array" ref="F42">_xlfn.IFS(Fundamentos!D26="No","Riesgo significativo de trato injusto y discriminatorio",Fundamentos!D26="No sé","Riesgo significativo de trato injusto y discriminatorio",TRUE,"Riesgo abordado")</f>
        <v>Riesgo significativo de trato injusto y discriminatorio</v>
      </c>
      <c r="G42" s="19"/>
      <c r="H42" s="37" t="s">
        <v>144</v>
      </c>
      <c r="I42" s="20"/>
    </row>
    <row r="43" spans="1:9" s="18" customFormat="1" ht="19" x14ac:dyDescent="0.2">
      <c r="A43" s="20"/>
      <c r="B43" s="34" t="str">
        <f>Fundamentos!B27</f>
        <v>Fundamentos 12</v>
      </c>
      <c r="C43" s="34"/>
      <c r="D43" s="34"/>
      <c r="E43" s="34"/>
      <c r="F43" s="34"/>
      <c r="G43" s="34"/>
      <c r="H43" s="34"/>
      <c r="I43" s="20"/>
    </row>
    <row r="44" spans="1:9" s="18" customFormat="1" ht="59.25" customHeight="1" x14ac:dyDescent="0.2">
      <c r="A44" s="20"/>
      <c r="B44" s="66" t="str">
        <f>Fundamentos!B28</f>
        <v>¿Sus empleados con discapacidad disfrutan de igualdad de acceso junto con sus compañeros sin discapacidad a los beneficios de la empresa, como primas, atención médica, seguros, programas de bienestar?</v>
      </c>
      <c r="C44" s="66"/>
      <c r="D44" s="66"/>
      <c r="E44" s="19"/>
      <c r="F44" s="17" t="str" cm="1">
        <f t="array" ref="F44">_xlfn.IFS(Fundamentos!D28="No","Riesgo significativo de trato injusto y discriminatorio",Fundamentos!D28="No sé","Riesgo significativo de trato injusto y discriminatorio",TRUE,"Riesgo abordado")</f>
        <v>Riesgo significativo de trato injusto y discriminatorio</v>
      </c>
      <c r="G44" s="19"/>
      <c r="H44" s="24"/>
      <c r="I44" s="20"/>
    </row>
    <row r="45" spans="1:9" s="18" customFormat="1" ht="19" x14ac:dyDescent="0.2">
      <c r="A45" s="20"/>
      <c r="B45" s="34" t="str">
        <f>Fundamentos!B29</f>
        <v>Fundamentos 13</v>
      </c>
      <c r="C45" s="34"/>
      <c r="D45" s="34"/>
      <c r="E45" s="34"/>
      <c r="F45" s="34"/>
      <c r="G45" s="34"/>
      <c r="H45" s="34"/>
      <c r="I45" s="20"/>
    </row>
    <row r="46" spans="1:9" s="18" customFormat="1" ht="29" customHeight="1" x14ac:dyDescent="0.2">
      <c r="A46" s="20"/>
      <c r="B46" s="66" t="str">
        <f>Fundamentos!B30</f>
        <v xml:space="preserve">¿Sus empleados con discapacidad reciben el mismo salario por trabajo de igual valor?  </v>
      </c>
      <c r="C46" s="66"/>
      <c r="D46" s="66"/>
      <c r="E46" s="19"/>
      <c r="F46" s="17" t="str" cm="1">
        <f t="array" ref="F46">_xlfn.IFS(Fundamentos!D30="No","Riesgo significativo de trato injusto y discriminatorio",Fundamentos!D30="No sé","Riesgo significativo de trato injusto y discriminatorio",TRUE,"Riesgo abordado")</f>
        <v>Riesgo significativo de trato injusto y discriminatorio</v>
      </c>
      <c r="G46" s="19"/>
      <c r="H46" s="24"/>
      <c r="I46" s="20"/>
    </row>
    <row r="47" spans="1:9" s="18" customFormat="1" ht="19" x14ac:dyDescent="0.2">
      <c r="A47" s="20"/>
      <c r="B47" s="34" t="str">
        <f>Fundamentos!B31</f>
        <v>Fundamentos 14</v>
      </c>
      <c r="C47" s="34"/>
      <c r="D47" s="34"/>
      <c r="E47" s="34"/>
      <c r="F47" s="34"/>
      <c r="G47" s="34"/>
      <c r="H47" s="34"/>
      <c r="I47" s="20"/>
    </row>
    <row r="48" spans="1:9" s="18" customFormat="1" ht="56.25" customHeight="1" x14ac:dyDescent="0.2">
      <c r="A48" s="20"/>
      <c r="B48" s="66" t="str">
        <f>Fundamentos!B32</f>
        <v>¿Tiene un programa o proceso que fomente la provisión de ajustes razonables para los empleados que adquieran discapacidades o cuya discapacidad cambie con el tiempo (por ejemplo, programas de retención de empleo o de regreso al trabajo)?</v>
      </c>
      <c r="C48" s="66"/>
      <c r="D48" s="66"/>
      <c r="E48" s="19"/>
      <c r="F48" s="17" t="str" cm="1">
        <f t="array" ref="F48">_xlfn.IFS(Fundamentos!D32="No","Riesgo significativo de trato injusto y discriminatorio",Fundamentos!D32="No sé","Riesgo significativo de trato injusto y discriminatorio",TRUE,"Riesgo abordado")</f>
        <v>Riesgo significativo de trato injusto y discriminatorio</v>
      </c>
      <c r="G48" s="19"/>
      <c r="H48" s="37" t="s">
        <v>144</v>
      </c>
      <c r="I48" s="20"/>
    </row>
    <row r="49" spans="1:9" s="18" customFormat="1" ht="19" x14ac:dyDescent="0.2">
      <c r="A49" s="20"/>
      <c r="B49" s="34" t="str">
        <f>Fundamentos!B33</f>
        <v>Fundamentos 15</v>
      </c>
      <c r="C49" s="34"/>
      <c r="D49" s="34"/>
      <c r="E49" s="34"/>
      <c r="F49" s="34"/>
      <c r="G49" s="34"/>
      <c r="H49" s="34"/>
      <c r="I49" s="20"/>
    </row>
    <row r="50" spans="1:9" s="18" customFormat="1" ht="47" customHeight="1" x14ac:dyDescent="0.2">
      <c r="A50" s="20"/>
      <c r="B50" s="66" t="str">
        <f>Fundamentos!B34</f>
        <v xml:space="preserve">¿Garantiza la confidencialidad de la información personal relacionada con la discapacidad, incluidas las solicitudes de ajustes razonables?  </v>
      </c>
      <c r="C50" s="66"/>
      <c r="D50" s="66"/>
      <c r="F50" s="17" t="str" cm="1">
        <f t="array" ref="F50">_xlfn.IFS(Fundamentos!D34="No","Riesgo significativo de trato injusto y discriminatorio",Fundamentos!D34="No sé","Riesgo significativo de trato injusto y discriminatorio",TRUE,"Riesgo abordado")</f>
        <v>Riesgo significativo de trato injusto y discriminatorio</v>
      </c>
      <c r="H50" s="24"/>
      <c r="I50" s="20"/>
    </row>
    <row r="51" spans="1:9" s="18" customFormat="1" ht="19" x14ac:dyDescent="0.2">
      <c r="A51" s="20"/>
      <c r="B51" s="34" t="str">
        <f>Fundamentos!B35</f>
        <v>Fundamentos 16</v>
      </c>
      <c r="C51" s="34"/>
      <c r="D51" s="34"/>
      <c r="E51" s="34"/>
      <c r="F51" s="34"/>
      <c r="G51" s="34"/>
      <c r="H51" s="34"/>
      <c r="I51" s="20"/>
    </row>
    <row r="52" spans="1:9" s="18" customFormat="1" ht="61.25" customHeight="1" x14ac:dyDescent="0.2">
      <c r="A52" s="20"/>
      <c r="B52" s="66" t="str">
        <f>Fundamentos!B36</f>
        <v xml:space="preserve">¿Tiene alguna política que garantice que el uso de la tecnología digital por parte de su empresa, incluido el uso interno (por ejemplo, intranet, software de oficina) y el uso externo (por ejemplo, sitios web, redes sociales) no perjudique o discrimine a los candidatos o empleados con discapacidad?  </v>
      </c>
      <c r="C52" s="66"/>
      <c r="D52" s="66"/>
      <c r="F52" s="17" t="str" cm="1">
        <f t="array" ref="F52">_xlfn.IFS(Fundamentos!D36="No","Riesgo significativo de trato injusto y discriminatorio",Fundamentos!D36="No sé","Riesgo significativo de trato injusto y discriminatorio",TRUE,"Riesgo abordado")</f>
        <v>Riesgo significativo de trato injusto y discriminatorio</v>
      </c>
      <c r="H52" s="37" t="s">
        <v>144</v>
      </c>
      <c r="I52" s="20"/>
    </row>
    <row r="53" spans="1:9" s="18" customFormat="1" ht="19" x14ac:dyDescent="0.2">
      <c r="A53" s="20"/>
      <c r="B53" s="34" t="str">
        <f>Fundamentos!B37</f>
        <v>Fundamentos 17</v>
      </c>
      <c r="C53" s="34"/>
      <c r="D53" s="34"/>
      <c r="E53" s="19"/>
      <c r="F53" s="19"/>
      <c r="G53" s="19"/>
      <c r="H53" s="21"/>
      <c r="I53" s="20"/>
    </row>
    <row r="54" spans="1:9" s="18" customFormat="1" ht="60.5" customHeight="1" x14ac:dyDescent="0.2">
      <c r="A54" s="20"/>
      <c r="B54" s="66" t="str">
        <f>Fundamentos!B38</f>
        <v xml:space="preserve">¿Hay algún directivo nacional que sea responsable de garantizar que su política de compra y uso de tecnología digital (por ejemplo, sitios web, teléfonos móviles, herramientas digitales, plataformas) no perjudique o discrimine a los candidatos o empleados con discapacidad?  </v>
      </c>
      <c r="C54" s="66"/>
      <c r="D54" s="66"/>
      <c r="E54" s="19"/>
      <c r="F54" s="17" t="str" cm="1">
        <f t="array" ref="F54">_xlfn.IFS(Fundamentos!D38="No","Riesgo significativo de trato injusto y discriminatorio",Fundamentos!D38="No sé","Riesgo significativo de trato injusto y discriminatorio",TRUE,"Riesgo abordado")</f>
        <v>Riesgo significativo de trato injusto y discriminatorio</v>
      </c>
      <c r="G54" s="19"/>
      <c r="H54" s="24"/>
      <c r="I54" s="20"/>
    </row>
    <row r="55" spans="1:9" s="18" customFormat="1" ht="19" x14ac:dyDescent="0.2">
      <c r="A55" s="20"/>
      <c r="B55" s="34" t="str">
        <f>Fundamentos!B39</f>
        <v>Fundamentos 18</v>
      </c>
      <c r="C55" s="34"/>
      <c r="D55" s="34"/>
      <c r="E55" s="34"/>
      <c r="F55" s="34"/>
      <c r="G55" s="34"/>
      <c r="H55" s="34"/>
      <c r="I55" s="20"/>
    </row>
    <row r="56" spans="1:9" s="18" customFormat="1" ht="60.5" customHeight="1" x14ac:dyDescent="0.2">
      <c r="A56" s="20"/>
      <c r="B56" s="66" t="str">
        <f>Fundamentos!B40</f>
        <v>¿Tiene un compromiso documentado para cumplir con las pautas del World Wide Web Consortium (W3C) para la accesibilidad digital?</v>
      </c>
      <c r="C56" s="66"/>
      <c r="D56" s="66"/>
      <c r="E56" s="19"/>
      <c r="F56" s="17" t="str" cm="1">
        <f t="array" ref="F56">_xlfn.IFS(Fundamentos!D40="No","Riesgo moderado de trato injusto y discriminatorio",Fundamentos!D40="No sé","Riesgo moderado de trato injusto y discriminatorio",TRUE,"Riesgo abordado")</f>
        <v>Riesgo moderado de trato injusto y discriminatorio</v>
      </c>
      <c r="G56" s="19"/>
      <c r="H56" s="37" t="s">
        <v>144</v>
      </c>
      <c r="I56" s="20"/>
    </row>
    <row r="57" spans="1:9" s="18" customFormat="1" ht="19" x14ac:dyDescent="0.2">
      <c r="A57" s="20"/>
      <c r="B57" s="34" t="str">
        <f>Fundamentos!B41</f>
        <v>Fundamentos 19</v>
      </c>
      <c r="C57" s="34"/>
      <c r="D57" s="34"/>
      <c r="E57" s="34"/>
      <c r="F57" s="34"/>
      <c r="G57" s="34"/>
      <c r="H57" s="34"/>
      <c r="I57" s="20"/>
    </row>
    <row r="58" spans="1:9" s="18" customFormat="1" ht="60.5" customHeight="1" x14ac:dyDescent="0.2">
      <c r="A58" s="20"/>
      <c r="B58" s="66" t="str">
        <f>Fundamentos!B42</f>
        <v>¿Tiene políticas de compra destinadas a garantizar que todos los bienes, servicios e instalaciones pertinentes sean lo más accesibles y fáciles de utilizar posible para las personas con discapacidad?</v>
      </c>
      <c r="C58" s="66"/>
      <c r="D58" s="66"/>
      <c r="E58" s="19"/>
      <c r="F58" s="17" t="str" cm="1">
        <f t="array" ref="F58">_xlfn.IFS(Fundamentos!D42="No","Riesgo significativo de trato injusto y discriminatorio",Fundamentos!D42="No sé","Riesgo significativo de trato injusto y discriminatorio",TRUE,"Riesgo abordado")</f>
        <v>Riesgo significativo de trato injusto y discriminatorio</v>
      </c>
      <c r="G58" s="19"/>
      <c r="H58" s="37" t="s">
        <v>144</v>
      </c>
      <c r="I58" s="20"/>
    </row>
    <row r="59" spans="1:9" s="18" customFormat="1" ht="19" x14ac:dyDescent="0.2">
      <c r="A59" s="20"/>
      <c r="B59" s="34" t="str">
        <f>Fundamentos!B43</f>
        <v>Fundamentos 20</v>
      </c>
      <c r="C59" s="34"/>
      <c r="D59" s="34"/>
      <c r="E59" s="34"/>
      <c r="F59" s="34"/>
      <c r="G59" s="34"/>
      <c r="H59" s="34"/>
      <c r="I59" s="20"/>
    </row>
    <row r="60" spans="1:9" s="18" customFormat="1" ht="60.5" customHeight="1" x14ac:dyDescent="0.2">
      <c r="A60" s="20"/>
      <c r="B60" s="66" t="str">
        <f>Fundamentos!B44</f>
        <v>¿Tiene alguna política vigente a nivel nacional que tenga como objetivo ir más allá del mero cumplimiento de los códigos locales de la construcción para lograr al menos el nivel de accesibilidad establecido por la norma ISO 21542?</v>
      </c>
      <c r="C60" s="66"/>
      <c r="D60" s="66"/>
      <c r="E60" s="19"/>
      <c r="F60" s="17" t="str" cm="1">
        <f t="array" ref="F60">_xlfn.IFS(Fundamentos!D44="No","Riesgo significativo de trato injusto y discriminatorio",Fundamentos!D44="No sé","Riesgo significativo de trato injusto y discriminatorio",TRUE,"Riesgo abordado")</f>
        <v>Riesgo significativo de trato injusto y discriminatorio</v>
      </c>
      <c r="G60" s="19"/>
      <c r="H60" s="37" t="s">
        <v>144</v>
      </c>
      <c r="I60" s="20"/>
    </row>
    <row r="61" spans="1:9" s="18" customFormat="1" ht="19" x14ac:dyDescent="0.2">
      <c r="A61" s="20"/>
      <c r="B61" s="34" t="str">
        <f>Fundamentos!B45</f>
        <v>Fundamentos 21</v>
      </c>
      <c r="C61" s="34"/>
      <c r="D61" s="34"/>
      <c r="E61" s="34"/>
      <c r="F61" s="34"/>
      <c r="G61" s="34"/>
      <c r="H61" s="34"/>
      <c r="I61" s="20"/>
    </row>
    <row r="62" spans="1:9" s="18" customFormat="1" ht="60.5" customHeight="1" x14ac:dyDescent="0.2">
      <c r="A62" s="20"/>
      <c r="B62" s="66" t="str">
        <f>Fundamentos!B46</f>
        <v>¿Hay algún directivo nacional que sea responsable de garantizar que sus entornos construidos sean accesibles y fáciles de utilizar para una gran mayoría de personas con discapacidad?</v>
      </c>
      <c r="C62" s="66"/>
      <c r="D62" s="66"/>
      <c r="E62" s="19"/>
      <c r="F62" s="17" t="str" cm="1">
        <f t="array" ref="F62">_xlfn.IFS(Fundamentos!D46="No","Riesgo significativo de trato injusto y discriminatorio",Fundamentos!D46="No sé","Riesgo significativo de trato injusto y discriminatorio",TRUE,"Riesgo abordado")</f>
        <v>Riesgo significativo de trato injusto y discriminatorio</v>
      </c>
      <c r="G62" s="19"/>
      <c r="H62" s="24"/>
      <c r="I62" s="20"/>
    </row>
    <row r="63" spans="1:9" s="18" customFormat="1" ht="19" x14ac:dyDescent="0.2">
      <c r="A63" s="20"/>
      <c r="B63" s="34" t="str">
        <f>Cultura!B8</f>
        <v>Cultura 3</v>
      </c>
      <c r="C63" s="34"/>
      <c r="D63" s="34"/>
      <c r="E63" s="34"/>
      <c r="F63" s="34"/>
      <c r="G63" s="34"/>
      <c r="H63" s="34"/>
      <c r="I63" s="20"/>
    </row>
    <row r="64" spans="1:9" s="18" customFormat="1" ht="34.25" customHeight="1" x14ac:dyDescent="0.2">
      <c r="A64" s="20"/>
      <c r="B64" s="66" t="str">
        <f>Cultura!B9</f>
        <v>¿Lleva a cabo de manera rutinaria actividades de sensibilización, para todos los directivos y empleados, que conviertan la igualdad de la discapacidad, los derechos humanos y las buenas prácticas en un imperativo ético y económico y denuncien los estereotipos y el estigma?</v>
      </c>
      <c r="C64" s="66"/>
      <c r="D64" s="66"/>
      <c r="E64" s="19"/>
      <c r="F64" s="61" t="str" cm="1">
        <f t="array" ref="F64">_xlfn.IFS(Cultura!D9="No","Impacto potencial significativo ",Cultura!D9="No sé","Impacto potencial significativo",TRUE,"Riesgo abordado")</f>
        <v>Impacto potencial significativo</v>
      </c>
      <c r="G64" s="19"/>
      <c r="H64" s="37" t="s">
        <v>144</v>
      </c>
      <c r="I64" s="20"/>
    </row>
    <row r="65" spans="1:9" s="18" customFormat="1" ht="29.75" customHeight="1" x14ac:dyDescent="0.2">
      <c r="A65" s="20"/>
      <c r="B65" s="66"/>
      <c r="C65" s="66"/>
      <c r="D65" s="66"/>
      <c r="E65" s="19"/>
      <c r="F65" s="61"/>
      <c r="G65" s="19"/>
      <c r="H65" s="37" t="s">
        <v>144</v>
      </c>
      <c r="I65" s="20"/>
    </row>
    <row r="66" spans="1:9" s="18" customFormat="1" ht="19" x14ac:dyDescent="0.2">
      <c r="A66" s="20"/>
      <c r="B66" s="34" t="str">
        <f>Cultura!B11</f>
        <v>Cultura 4</v>
      </c>
      <c r="C66" s="34"/>
      <c r="D66" s="34"/>
      <c r="E66" s="34"/>
      <c r="F66" s="34"/>
      <c r="G66" s="34"/>
      <c r="H66" s="34"/>
      <c r="I66" s="20"/>
    </row>
    <row r="67" spans="1:9" s="18" customFormat="1" ht="77.25" customHeight="1" x14ac:dyDescent="0.2">
      <c r="A67" s="20"/>
      <c r="B67" s="62" t="str">
        <f>Cultura!B12</f>
        <v xml:space="preserve">¿Alienta y fomenta que toda la plantilla de la empresa aprenda directamente de las personas con discapacidad y de al menos uno de los siguientes grupos: colegas, colegas potenciales, organizaciones de personas con discapacidad, asesores expertos con experiencia en la materia, clientes con discapacidad? </v>
      </c>
      <c r="C67" s="62"/>
      <c r="D67" s="62"/>
      <c r="E67" s="19"/>
      <c r="F67" s="17" t="str" cm="1">
        <f t="array" ref="F67">_xlfn.IFS(Cultura!D12="No","Impacto potencial significativo",Cultura!D12="No sé","Impacto potencial significativo",TRUE,"Riesgo abordado")</f>
        <v>Impacto potencial significativo</v>
      </c>
      <c r="G67" s="19"/>
      <c r="H67" s="37" t="s">
        <v>144</v>
      </c>
      <c r="I67" s="20"/>
    </row>
    <row r="68" spans="1:9" s="18" customFormat="1" ht="33.75" customHeight="1" x14ac:dyDescent="0.2">
      <c r="A68" s="20"/>
      <c r="B68" s="65" t="s">
        <v>173</v>
      </c>
      <c r="C68" s="65"/>
      <c r="D68" s="65"/>
      <c r="E68" s="65"/>
      <c r="F68" s="65"/>
      <c r="G68" s="65"/>
      <c r="H68" s="65"/>
      <c r="I68" s="20"/>
    </row>
    <row r="69" spans="1:9" s="18" customFormat="1" ht="18" customHeight="1" x14ac:dyDescent="0.2">
      <c r="A69" s="20"/>
      <c r="B69" s="34" t="str">
        <f>Cultura!B19</f>
        <v>Cultura 8</v>
      </c>
      <c r="C69" s="34"/>
      <c r="D69" s="34"/>
      <c r="E69" s="34"/>
      <c r="F69" s="34"/>
      <c r="G69" s="34"/>
      <c r="H69" s="34"/>
      <c r="I69" s="20"/>
    </row>
    <row r="70" spans="1:9" s="18" customFormat="1" ht="58.5" customHeight="1" x14ac:dyDescent="0.2">
      <c r="A70" s="20"/>
      <c r="B70" s="62" t="str">
        <f>Cultura!B20</f>
        <v xml:space="preserve">¿Colabora su empresa con instituciones de formación, por ejemplo, universidades y centros de formación profesional, que presenten candidatos con discapacidad para vacantes de empleo u oportunidades de desarrollo? </v>
      </c>
      <c r="C70" s="62"/>
      <c r="D70" s="62"/>
      <c r="E70" s="19"/>
      <c r="F70" s="17" t="str" cm="1">
        <f t="array" ref="F70">_xlfn.IFS(Cultura!D20="No","Impacto potencial significativo",Cultura!D20="No sé","Impacto potencial significativo",TRUE,"Riesgo abordado")</f>
        <v>Impacto potencial significativo</v>
      </c>
      <c r="G70" s="19"/>
      <c r="H70" s="24"/>
      <c r="I70" s="20"/>
    </row>
    <row r="71" spans="1:9" s="18" customFormat="1" ht="19" x14ac:dyDescent="0.2">
      <c r="A71" s="20"/>
      <c r="B71" s="34" t="str">
        <f>Cliente!B8</f>
        <v>Cliente 2</v>
      </c>
      <c r="C71" s="34"/>
      <c r="D71" s="34"/>
      <c r="E71" s="34"/>
      <c r="F71" s="34"/>
      <c r="G71" s="34"/>
      <c r="H71" s="34"/>
      <c r="I71" s="20"/>
    </row>
    <row r="72" spans="1:9" s="18" customFormat="1" ht="59.25" customHeight="1" x14ac:dyDescent="0.2">
      <c r="A72" s="20"/>
      <c r="B72" s="62" t="str">
        <f>Cliente!B9</f>
        <v>¿Se ha nombrado a algún directivo nacional responsable de garantizar que se atiendan las necesidades y expectativas de las personas con discapacidad y de que se las valore como clientes, en todos los canales digitales, telefónicos y de distribución minorista?</v>
      </c>
      <c r="C72" s="62"/>
      <c r="D72" s="62"/>
      <c r="E72" s="19"/>
      <c r="F72" s="17" t="str" cm="1">
        <f t="array" ref="F72">_xlfn.IFS(Cliente!D9="No","Riesgo significativo de trato injusto y discriminatorio",Cliente!D9="No sé","Riesgo significativo de trato injusto y discriminatorio",TRUE,"Riesgo abordado")</f>
        <v>Riesgo significativo de trato injusto y discriminatorio</v>
      </c>
      <c r="G72" s="19"/>
      <c r="H72" s="24"/>
      <c r="I72" s="20"/>
    </row>
    <row r="73" spans="1:9" s="18" customFormat="1" ht="19" x14ac:dyDescent="0.2">
      <c r="A73" s="20"/>
      <c r="B73" s="34" t="str">
        <f>Cliente!B10</f>
        <v>Cliente 3</v>
      </c>
      <c r="C73" s="34"/>
      <c r="D73" s="34"/>
      <c r="E73" s="34"/>
      <c r="F73" s="34"/>
      <c r="G73" s="34"/>
      <c r="H73" s="34"/>
      <c r="I73" s="20"/>
    </row>
    <row r="74" spans="1:9" s="18" customFormat="1" ht="38" customHeight="1" x14ac:dyDescent="0.2">
      <c r="A74" s="20"/>
      <c r="B74" s="62" t="str">
        <f>Cliente!B11</f>
        <v>¿Forma a sus colegas de atención al cliente sobre cómo recibir y servir a los clientes con discapacidad?</v>
      </c>
      <c r="C74" s="62"/>
      <c r="D74" s="62"/>
      <c r="E74" s="19"/>
      <c r="F74" s="17" t="str" cm="1">
        <f t="array" ref="F74">_xlfn.IFS(Cliente!D11="No","Impacto potencial significativo",Cliente!D11="No sé","Impacto potencial significativo",TRUE,"Riesgo abordado")</f>
        <v>Impacto potencial significativo</v>
      </c>
      <c r="G74" s="19"/>
      <c r="H74" s="24"/>
      <c r="I74" s="20"/>
    </row>
    <row r="75" spans="1:9" s="18" customFormat="1" ht="19" x14ac:dyDescent="0.2">
      <c r="A75" s="20"/>
      <c r="B75" s="34" t="str">
        <f>Cliente!B18</f>
        <v>Cliente 7</v>
      </c>
      <c r="C75" s="34"/>
      <c r="D75" s="34"/>
      <c r="E75" s="34"/>
      <c r="F75" s="34"/>
      <c r="G75" s="34"/>
      <c r="H75" s="34"/>
      <c r="I75" s="20"/>
    </row>
    <row r="76" spans="1:9" s="18" customFormat="1" ht="56.25" customHeight="1" x14ac:dyDescent="0.2">
      <c r="A76" s="20"/>
      <c r="B76" s="62" t="str">
        <f>Cliente!B19</f>
        <v>¿Mantiene relación directa con un gran número de clientes y expertos con discapacidad, por ejemplo, a través de redes de empleados con discapacidad u organizaciones de personas con discapacidad, para garantizar que sus productos y servicios estén diseñados para ser inclusivos?</v>
      </c>
      <c r="C76" s="62"/>
      <c r="D76" s="62"/>
      <c r="E76" s="19"/>
      <c r="F76" s="17" t="str" cm="1">
        <f t="array" ref="F76">_xlfn.IFS(Cliente!D19="No","Riesgo significativo de trato injusto y discriminatorio",Cliente!D19="No sé","Riesgo significativo de trato injusto y discriminatorio",TRUE,"Riesgo abordado")</f>
        <v>Riesgo significativo de trato injusto y discriminatorio</v>
      </c>
      <c r="G76" s="19"/>
      <c r="H76" s="24"/>
      <c r="I76" s="20"/>
    </row>
    <row r="77" spans="1:9" s="18" customFormat="1" ht="29.75" customHeight="1" x14ac:dyDescent="0.2">
      <c r="A77" s="20"/>
      <c r="B77" s="34" t="str">
        <f>Compromiso!B8</f>
        <v>Compromiso 3</v>
      </c>
      <c r="C77" s="34"/>
      <c r="D77" s="34"/>
      <c r="E77" s="34"/>
      <c r="F77" s="34"/>
      <c r="G77" s="34"/>
      <c r="H77" s="34"/>
      <c r="I77" s="20"/>
    </row>
    <row r="78" spans="1:9" s="18" customFormat="1" ht="57" customHeight="1" x14ac:dyDescent="0.2">
      <c r="A78" s="20"/>
      <c r="B78" s="62" t="str">
        <f>Compromiso!B9</f>
        <v>¿Invierte en programas del mercado de trabajo local que ayuden a las personas con discapacidad a adquirir las habilidades técnicas y blandas que demandan los empleadores locales? Estos programas pueden gestionarlos su propia organización u otros socios.</v>
      </c>
      <c r="C78" s="62"/>
      <c r="D78" s="62"/>
      <c r="E78" s="19"/>
      <c r="F78" s="17" t="str" cm="1">
        <f t="array" ref="F78">_xlfn.IFS(Compromiso!D9="No","Impacto potencial significativo",Compromiso!D9="No sé","Impacto potencial significativo",TRUE,"Riesgo abordado")</f>
        <v>Impacto potencial significativo</v>
      </c>
      <c r="G78" s="19"/>
      <c r="H78" s="37" t="s">
        <v>70</v>
      </c>
      <c r="I78" s="20"/>
    </row>
    <row r="79" spans="1:9" x14ac:dyDescent="0.2">
      <c r="A79" s="20"/>
      <c r="B79" s="16"/>
      <c r="C79" s="16"/>
      <c r="D79" s="16"/>
      <c r="E79" s="16"/>
      <c r="F79" s="17"/>
      <c r="G79" s="16"/>
      <c r="H79" s="24"/>
      <c r="I79" s="8"/>
    </row>
    <row r="80" spans="1:9" ht="14.75" customHeight="1" x14ac:dyDescent="0.2">
      <c r="A80" s="8"/>
      <c r="B80" s="8"/>
      <c r="C80" s="8"/>
      <c r="D80" s="8"/>
      <c r="E80" s="8"/>
      <c r="F80" s="8"/>
      <c r="G80" s="8"/>
      <c r="H80" s="8"/>
      <c r="I80" s="8"/>
    </row>
    <row r="86" spans="6:6" ht="19" thickBot="1" x14ac:dyDescent="0.25">
      <c r="F86" s="17"/>
    </row>
  </sheetData>
  <sheetProtection algorithmName="SHA-512" hashValue="X0m3yn8qRunj9HN3xvCgB+k922WzH5CuNrkGtOTWGbtTcHRoUhS/qnJu+BWyzbIh7/SFrzl+/C7fF5sEo+BAGA==" saltValue="27Yh6QX5QTNmCEX4UlhWOg==" spinCount="100000" sheet="1" objects="1" scenarios="1"/>
  <mergeCells count="35">
    <mergeCell ref="B70:D70"/>
    <mergeCell ref="B74:D74"/>
    <mergeCell ref="B62:D62"/>
    <mergeCell ref="B56:D56"/>
    <mergeCell ref="B58:D58"/>
    <mergeCell ref="B60:D60"/>
    <mergeCell ref="B72:D72"/>
    <mergeCell ref="B64:D65"/>
    <mergeCell ref="B67:D67"/>
    <mergeCell ref="B40:D40"/>
    <mergeCell ref="B16:H16"/>
    <mergeCell ref="B46:D46"/>
    <mergeCell ref="B48:D48"/>
    <mergeCell ref="B22:D22"/>
    <mergeCell ref="B19:D20"/>
    <mergeCell ref="F19:F20"/>
    <mergeCell ref="B44:D44"/>
    <mergeCell ref="B25:D26"/>
    <mergeCell ref="F25:F26"/>
    <mergeCell ref="F64:F65"/>
    <mergeCell ref="B78:D78"/>
    <mergeCell ref="B76:D76"/>
    <mergeCell ref="B12:B13"/>
    <mergeCell ref="B23:H23"/>
    <mergeCell ref="B68:H68"/>
    <mergeCell ref="B50:D50"/>
    <mergeCell ref="B52:D52"/>
    <mergeCell ref="B54:D54"/>
    <mergeCell ref="B34:D34"/>
    <mergeCell ref="B42:D42"/>
    <mergeCell ref="B28:D28"/>
    <mergeCell ref="B30:D30"/>
    <mergeCell ref="B32:D32"/>
    <mergeCell ref="B36:D36"/>
    <mergeCell ref="B38:D38"/>
  </mergeCells>
  <conditionalFormatting sqref="F19 F21:F22 F24:F25 F27:F64 F66:F67 F69:F78">
    <cfRule type="containsText" dxfId="8" priority="1" operator="containsText" text="Significativo">
      <formula>NOT(ISERROR(SEARCH("Significativo",F19)))</formula>
    </cfRule>
    <cfRule type="containsText" dxfId="7" priority="2" operator="containsText" text="Moderado">
      <formula>NOT(ISERROR(SEARCH("Moderado",F19)))</formula>
    </cfRule>
    <cfRule type="containsText" dxfId="6" priority="3" operator="containsText" text="Abordado">
      <formula>NOT(ISERROR(SEARCH("Abordado",F19)))</formula>
    </cfRule>
  </conditionalFormatting>
  <conditionalFormatting sqref="F79">
    <cfRule type="containsText" dxfId="5" priority="231" operator="containsText" text="Moderate">
      <formula>NOT(ISERROR(SEARCH("Moderate",F79)))</formula>
    </cfRule>
    <cfRule type="containsText" dxfId="4" priority="232" operator="containsText" text="Acceptable">
      <formula>NOT(ISERROR(SEARCH("Acceptable",F79)))</formula>
    </cfRule>
    <cfRule type="containsText" dxfId="3" priority="233" operator="containsText" text="Significant">
      <formula>NOT(ISERROR(SEARCH("Significant",F79)))</formula>
    </cfRule>
  </conditionalFormatting>
  <conditionalFormatting sqref="F86">
    <cfRule type="containsText" dxfId="2" priority="167" operator="containsText" text="Moderate">
      <formula>NOT(ISERROR(SEARCH("Moderate",F86)))</formula>
    </cfRule>
    <cfRule type="containsText" dxfId="1" priority="168" operator="containsText" text="Managed">
      <formula>NOT(ISERROR(SEARCH("Managed",F86)))</formula>
    </cfRule>
    <cfRule type="containsText" dxfId="0" priority="169" operator="containsText" text="Significant">
      <formula>NOT(ISERROR(SEARCH("Significant",F86)))</formula>
    </cfRule>
  </conditionalFormatting>
  <hyperlinks>
    <hyperlink ref="H19" r:id="rId1" xr:uid="{00000000-0004-0000-0500-000000000000}"/>
    <hyperlink ref="H20" r:id="rId2" xr:uid="{00000000-0004-0000-0500-000001000000}"/>
    <hyperlink ref="H22" r:id="rId3" xr:uid="{00000000-0004-0000-0500-000002000000}"/>
    <hyperlink ref="H25" r:id="rId4" xr:uid="{00000000-0004-0000-0500-000003000000}"/>
    <hyperlink ref="H26" r:id="rId5" xr:uid="{00000000-0004-0000-0500-000004000000}"/>
    <hyperlink ref="H34" r:id="rId6" xr:uid="{00000000-0004-0000-0500-000005000000}"/>
    <hyperlink ref="H32" r:id="rId7" xr:uid="{00000000-0004-0000-0500-000006000000}"/>
    <hyperlink ref="H36" r:id="rId8" xr:uid="{00000000-0004-0000-0500-000007000000}"/>
    <hyperlink ref="H42" r:id="rId9" xr:uid="{00000000-0004-0000-0500-000008000000}"/>
    <hyperlink ref="H48" r:id="rId10" xr:uid="{00000000-0004-0000-0500-000009000000}"/>
    <hyperlink ref="H52" r:id="rId11" xr:uid="{00000000-0004-0000-0500-00000A000000}"/>
    <hyperlink ref="H56" r:id="rId12" location=":~:text=Web%20Content%20Accessibility%20Guidelines%20(WCAG)%202%20is%20developed%20through%20the,%2C%20organizations%2C%20and%20governments%20internationally" xr:uid="{00000000-0004-0000-0500-00000B000000}"/>
    <hyperlink ref="H58" r:id="rId13" xr:uid="{00000000-0004-0000-0500-00000C000000}"/>
    <hyperlink ref="H60" r:id="rId14" xr:uid="{00000000-0004-0000-0500-00000D000000}"/>
    <hyperlink ref="H64" r:id="rId15" xr:uid="{00000000-0004-0000-0500-00000E000000}"/>
    <hyperlink ref="H65" r:id="rId16" xr:uid="{00000000-0004-0000-0500-00000F000000}"/>
    <hyperlink ref="H67" r:id="rId17" xr:uid="{00000000-0004-0000-0500-000010000000}"/>
    <hyperlink ref="H78" r:id="rId18" xr:uid="{00000000-0004-0000-0500-000011000000}"/>
  </hyperlinks>
  <pageMargins left="0.25" right="0.25" top="0.75" bottom="0.75" header="0.3" footer="0.3"/>
  <pageSetup scale="48" fitToHeight="2"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A13D-212F-4EB1-B9E7-CDCFF046ADFD}">
  <sheetPr codeName="Sheet7"/>
  <dimension ref="A1:A3"/>
  <sheetViews>
    <sheetView workbookViewId="0">
      <selection activeCell="A2" sqref="A2"/>
    </sheetView>
  </sheetViews>
  <sheetFormatPr baseColWidth="10" defaultColWidth="8.6640625" defaultRowHeight="15" x14ac:dyDescent="0.2"/>
  <sheetData>
    <row r="1" spans="1:1" x14ac:dyDescent="0.2">
      <c r="A1" t="s">
        <v>145</v>
      </c>
    </row>
    <row r="2" spans="1:1" x14ac:dyDescent="0.2">
      <c r="A2" t="s">
        <v>8</v>
      </c>
    </row>
    <row r="3" spans="1:1" x14ac:dyDescent="0.2">
      <c r="A3" t="s">
        <v>146</v>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E90B937A8EA5C4AA2BF3A41DA39CCBE" ma:contentTypeVersion="17" ma:contentTypeDescription="Create a new document." ma:contentTypeScope="" ma:versionID="d35caa15fe95bcf034d9c7ac22ceaf19">
  <xsd:schema xmlns:xsd="http://www.w3.org/2001/XMLSchema" xmlns:xs="http://www.w3.org/2001/XMLSchema" xmlns:p="http://schemas.microsoft.com/office/2006/metadata/properties" xmlns:ns2="a83c6cb6-2f6c-4f1e-8ebe-358a841f955a" xmlns:ns3="fa137a86-a6b0-4a49-9749-faee33c8f746" targetNamespace="http://schemas.microsoft.com/office/2006/metadata/properties" ma:root="true" ma:fieldsID="74f6e685ed5805dfcadfd3a06e74680c" ns2:_="" ns3:_="">
    <xsd:import namespace="a83c6cb6-2f6c-4f1e-8ebe-358a841f955a"/>
    <xsd:import namespace="fa137a86-a6b0-4a49-9749-faee33c8f7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c6cb6-2f6c-4f1e-8ebe-358a841f95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c4eb6af-b8e0-4535-81bd-a4e3e89bfaf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137a86-a6b0-4a49-9749-faee33c8f74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f8d381f-0122-40f5-a41a-032698a04e8d}" ma:internalName="TaxCatchAll" ma:showField="CatchAllData" ma:web="fa137a86-a6b0-4a49-9749-faee33c8f74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a137a86-a6b0-4a49-9749-faee33c8f746" xsi:nil="true"/>
    <lcf76f155ced4ddcb4097134ff3c332f xmlns="a83c6cb6-2f6c-4f1e-8ebe-358a841f95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F0678C5-05DA-4FFC-AB88-4C14431FC251}">
  <ds:schemaRefs>
    <ds:schemaRef ds:uri="http://schemas.microsoft.com/sharepoint/v3/contenttype/forms"/>
  </ds:schemaRefs>
</ds:datastoreItem>
</file>

<file path=customXml/itemProps2.xml><?xml version="1.0" encoding="utf-8"?>
<ds:datastoreItem xmlns:ds="http://schemas.openxmlformats.org/officeDocument/2006/customXml" ds:itemID="{4C27ACC1-5E1F-44E7-85B2-1C1434D932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3c6cb6-2f6c-4f1e-8ebe-358a841f955a"/>
    <ds:schemaRef ds:uri="fa137a86-a6b0-4a49-9749-faee33c8f7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1CB2FE-9268-4980-8478-6FF9D74AF193}">
  <ds:schemaRefs>
    <ds:schemaRef ds:uri="http://schemas.microsoft.com/office/2006/metadata/properties"/>
    <ds:schemaRef ds:uri="http://schemas.microsoft.com/office/infopath/2007/PartnerControls"/>
    <ds:schemaRef ds:uri="fa137a86-a6b0-4a49-9749-faee33c8f746"/>
    <ds:schemaRef ds:uri="a83c6cb6-2f6c-4f1e-8ebe-358a841f955a"/>
  </ds:schemaRefs>
</ds:datastoreItem>
</file>

<file path=docProps/app.xml><?xml version="1.0" encoding="utf-8"?>
<Properties xmlns="http://schemas.openxmlformats.org/officeDocument/2006/extended-properties" xmlns:vt="http://schemas.openxmlformats.org/officeDocument/2006/docPropsVTypes">
  <Template/>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Introducción</vt:lpstr>
      <vt:lpstr>Fundamentos</vt:lpstr>
      <vt:lpstr>Cultura</vt:lpstr>
      <vt:lpstr>Cliente</vt:lpstr>
      <vt:lpstr>Compromiso</vt:lpstr>
      <vt:lpstr>Informe de rendimiento</vt:lpstr>
      <vt:lpstr>Options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Brown</dc:creator>
  <cp:keywords/>
  <dc:description/>
  <cp:lastModifiedBy>Simon Brown</cp:lastModifiedBy>
  <cp:lastPrinted>2022-10-30T11:05:21Z</cp:lastPrinted>
  <dcterms:created xsi:type="dcterms:W3CDTF">2022-04-09T09:25:34Z</dcterms:created>
  <dcterms:modified xsi:type="dcterms:W3CDTF">2026-02-15T11:11:35Z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0x0101006E90B937A8EA5C4AA2BF3A41DA39CCBE</vt:lpwstr>
  </property>
</Properties>
</file>